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Z:\Prework Files\Workfile 1\14 Website Statistics\1. Published Tables\Financial Sector\Banking System\"/>
    </mc:Choice>
  </mc:AlternateContent>
  <xr:revisionPtr revIDLastSave="0" documentId="13_ncr:1_{7062A6A6-10A3-4269-8F45-69BD48A38865}" xr6:coauthVersionLast="36" xr6:coauthVersionMax="36" xr10:uidLastSave="{00000000-0000-0000-0000-000000000000}"/>
  <bookViews>
    <workbookView xWindow="0" yWindow="0" windowWidth="20490" windowHeight="6645" tabRatio="535" xr2:uid="{00000000-000D-0000-FFFF-FFFF00000000}"/>
  </bookViews>
  <sheets>
    <sheet name="FS.DTI.02" sheetId="6" r:id="rId1"/>
    <sheet name="Notes" sheetId="7" r:id="rId2"/>
    <sheet name="Sheet1" sheetId="1" state="hidden" r:id="rId3"/>
    <sheet name="Sheet2" sheetId="4" state="hidden" r:id="rId4"/>
    <sheet name="Sheet4" sheetId="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FS.DTI.02!#REF!</definedName>
    <definedName name="_xlnm.Print_Area" localSheetId="0">FS.DTI.02!$A$10:$M$14</definedName>
    <definedName name="_xlnm.Print_Area" localSheetId="2">Sheet1!$A$1:$M$231</definedName>
  </definedNames>
  <calcPr calcId="191029"/>
</workbook>
</file>

<file path=xl/calcChain.xml><?xml version="1.0" encoding="utf-8"?>
<calcChain xmlns="http://schemas.openxmlformats.org/spreadsheetml/2006/main">
  <c r="B98" i="6" l="1"/>
  <c r="C98" i="6"/>
  <c r="D98" i="6"/>
  <c r="E98" i="6"/>
  <c r="F98" i="6"/>
  <c r="G98" i="6"/>
  <c r="H98" i="6"/>
  <c r="I98" i="6"/>
  <c r="J98" i="6"/>
  <c r="K98" i="6"/>
  <c r="L98" i="6"/>
  <c r="M98" i="6"/>
  <c r="N98" i="6"/>
  <c r="O98" i="6"/>
  <c r="P98" i="6"/>
  <c r="Q98" i="6"/>
  <c r="B97" i="6" l="1"/>
  <c r="C97" i="6"/>
  <c r="D97" i="6"/>
  <c r="E97" i="6"/>
  <c r="F97" i="6"/>
  <c r="G97" i="6"/>
  <c r="H97" i="6"/>
  <c r="I97" i="6"/>
  <c r="J97" i="6"/>
  <c r="K97" i="6"/>
  <c r="L97" i="6"/>
  <c r="M97" i="6"/>
  <c r="N97" i="6"/>
  <c r="O97" i="6"/>
  <c r="P97" i="6"/>
  <c r="Q97" i="6"/>
  <c r="Q96" i="6" l="1"/>
  <c r="P96" i="6"/>
  <c r="O96" i="6"/>
  <c r="N96" i="6"/>
  <c r="M96" i="6"/>
  <c r="L96" i="6"/>
  <c r="K96" i="6"/>
  <c r="J96" i="6"/>
  <c r="I96" i="6"/>
  <c r="H96" i="6"/>
  <c r="G96" i="6"/>
  <c r="F96" i="6"/>
  <c r="E96" i="6"/>
  <c r="D96" i="6"/>
  <c r="C96" i="6"/>
  <c r="B96" i="6"/>
  <c r="Q95" i="6"/>
  <c r="P95" i="6"/>
  <c r="O95" i="6"/>
  <c r="N95" i="6"/>
  <c r="M95" i="6"/>
  <c r="L95" i="6"/>
  <c r="K95" i="6"/>
  <c r="J95" i="6"/>
  <c r="I95" i="6"/>
  <c r="H95" i="6"/>
  <c r="G95" i="6"/>
  <c r="F95" i="6"/>
  <c r="E95" i="6"/>
  <c r="D95" i="6"/>
  <c r="C95" i="6"/>
  <c r="B95" i="6"/>
  <c r="Q94" i="6"/>
  <c r="P94" i="6"/>
  <c r="O94" i="6"/>
  <c r="N94" i="6"/>
  <c r="M94" i="6"/>
  <c r="L94" i="6"/>
  <c r="K94" i="6"/>
  <c r="J94" i="6"/>
  <c r="I94" i="6"/>
  <c r="H94" i="6"/>
  <c r="G94" i="6"/>
  <c r="F94" i="6"/>
  <c r="E94" i="6"/>
  <c r="D94" i="6"/>
  <c r="C94" i="6"/>
  <c r="B94" i="6"/>
  <c r="Q93" i="6"/>
  <c r="P93" i="6"/>
  <c r="O93" i="6"/>
  <c r="N93" i="6"/>
  <c r="M93" i="6"/>
  <c r="L93" i="6"/>
  <c r="K93" i="6"/>
  <c r="J93" i="6"/>
  <c r="I93" i="6"/>
  <c r="H93" i="6"/>
  <c r="G93" i="6"/>
  <c r="F93" i="6"/>
  <c r="E93" i="6"/>
  <c r="D93" i="6"/>
  <c r="C93" i="6"/>
  <c r="B93" i="6"/>
  <c r="Q92" i="6"/>
  <c r="P92" i="6"/>
  <c r="O92" i="6"/>
  <c r="N92" i="6"/>
  <c r="M92" i="6"/>
  <c r="L92" i="6"/>
  <c r="K92" i="6"/>
  <c r="J92" i="6"/>
  <c r="I92" i="6"/>
  <c r="H92" i="6"/>
  <c r="G92" i="6"/>
  <c r="F92" i="6"/>
  <c r="E92" i="6"/>
  <c r="D92" i="6"/>
  <c r="C92" i="6"/>
  <c r="B92" i="6"/>
  <c r="Q91" i="6"/>
  <c r="P91" i="6"/>
  <c r="O91" i="6"/>
  <c r="N91" i="6"/>
  <c r="M91" i="6"/>
  <c r="L91" i="6"/>
  <c r="K91" i="6"/>
  <c r="J91" i="6"/>
  <c r="I91" i="6"/>
  <c r="H91" i="6"/>
  <c r="G91" i="6"/>
  <c r="F91" i="6"/>
  <c r="E91" i="6"/>
  <c r="D91" i="6"/>
  <c r="C91" i="6"/>
  <c r="B91" i="6"/>
  <c r="Q90" i="6"/>
  <c r="P90" i="6"/>
  <c r="O90" i="6"/>
  <c r="N90" i="6"/>
  <c r="M90" i="6"/>
  <c r="L90" i="6"/>
  <c r="K90" i="6"/>
  <c r="J90" i="6"/>
  <c r="I90" i="6"/>
  <c r="H90" i="6"/>
  <c r="G90" i="6"/>
  <c r="F90" i="6"/>
  <c r="E90" i="6"/>
  <c r="D90" i="6"/>
  <c r="C90" i="6"/>
  <c r="B90" i="6"/>
  <c r="Q89" i="6"/>
  <c r="P89" i="6"/>
  <c r="O89" i="6"/>
  <c r="N89" i="6"/>
  <c r="M89" i="6"/>
  <c r="L89" i="6"/>
  <c r="K89" i="6"/>
  <c r="J89" i="6"/>
  <c r="I89" i="6"/>
  <c r="H89" i="6"/>
  <c r="G89" i="6"/>
  <c r="F89" i="6"/>
  <c r="E89" i="6"/>
  <c r="D89" i="6"/>
  <c r="C89" i="6"/>
  <c r="B89" i="6"/>
  <c r="Q88" i="6"/>
  <c r="P88" i="6"/>
  <c r="O88" i="6"/>
  <c r="N88" i="6"/>
  <c r="M88" i="6"/>
  <c r="L88" i="6"/>
  <c r="K88" i="6"/>
  <c r="J88" i="6"/>
  <c r="I88" i="6"/>
  <c r="H88" i="6"/>
  <c r="G88" i="6"/>
  <c r="F88" i="6"/>
  <c r="E88" i="6"/>
  <c r="D88" i="6"/>
  <c r="C88" i="6"/>
  <c r="B88" i="6"/>
  <c r="Q87" i="6"/>
  <c r="P87" i="6"/>
  <c r="O87" i="6"/>
  <c r="N87" i="6"/>
  <c r="M87" i="6"/>
  <c r="L87" i="6"/>
  <c r="K87" i="6"/>
  <c r="J87" i="6"/>
  <c r="I87" i="6"/>
  <c r="H87" i="6"/>
  <c r="G87" i="6"/>
  <c r="F87" i="6"/>
  <c r="E87" i="6"/>
  <c r="D87" i="6"/>
  <c r="C87" i="6"/>
  <c r="B87" i="6"/>
  <c r="Q86" i="6"/>
  <c r="P86" i="6"/>
  <c r="O86" i="6"/>
  <c r="N86" i="6"/>
  <c r="M86" i="6"/>
  <c r="L86" i="6"/>
  <c r="K86" i="6"/>
  <c r="J86" i="6"/>
  <c r="I86" i="6"/>
  <c r="H86" i="6"/>
  <c r="G86" i="6"/>
  <c r="F86" i="6"/>
  <c r="E86" i="6"/>
  <c r="D86" i="6"/>
  <c r="C86" i="6"/>
  <c r="B86" i="6"/>
  <c r="Q85" i="6"/>
  <c r="P85" i="6"/>
  <c r="O85" i="6"/>
  <c r="N85" i="6"/>
  <c r="M85" i="6"/>
  <c r="L85" i="6"/>
  <c r="K85" i="6"/>
  <c r="J85" i="6"/>
  <c r="I85" i="6"/>
  <c r="H85" i="6"/>
  <c r="G85" i="6"/>
  <c r="F85" i="6"/>
  <c r="E85" i="6"/>
  <c r="D85" i="6"/>
  <c r="C85" i="6"/>
  <c r="B85" i="6"/>
  <c r="Q84" i="6"/>
  <c r="P84" i="6"/>
  <c r="O84" i="6"/>
  <c r="N84" i="6"/>
  <c r="M84" i="6"/>
  <c r="L84" i="6"/>
  <c r="K84" i="6"/>
  <c r="J84" i="6"/>
  <c r="I84" i="6"/>
  <c r="H84" i="6"/>
  <c r="G84" i="6"/>
  <c r="F84" i="6"/>
  <c r="E84" i="6"/>
  <c r="D84" i="6"/>
  <c r="C84" i="6"/>
  <c r="B84" i="6"/>
  <c r="Q83" i="6"/>
  <c r="P83" i="6"/>
  <c r="O83" i="6"/>
  <c r="N83" i="6"/>
  <c r="M83" i="6"/>
  <c r="L83" i="6"/>
  <c r="K83" i="6"/>
  <c r="J83" i="6"/>
  <c r="I83" i="6"/>
  <c r="H83" i="6"/>
  <c r="G83" i="6"/>
  <c r="F83" i="6"/>
  <c r="E83" i="6"/>
  <c r="D83" i="6"/>
  <c r="C83" i="6"/>
  <c r="B83" i="6"/>
  <c r="Q82" i="6"/>
  <c r="P82" i="6"/>
  <c r="O82" i="6"/>
  <c r="N82" i="6"/>
  <c r="M82" i="6"/>
  <c r="L82" i="6"/>
  <c r="K82" i="6"/>
  <c r="J82" i="6"/>
  <c r="I82" i="6"/>
  <c r="H82" i="6"/>
  <c r="G82" i="6"/>
  <c r="F82" i="6"/>
  <c r="E82" i="6"/>
  <c r="D82" i="6"/>
  <c r="C82" i="6"/>
  <c r="B82" i="6"/>
  <c r="Q81" i="6"/>
  <c r="P81" i="6"/>
  <c r="O81" i="6"/>
  <c r="N81" i="6"/>
  <c r="M81" i="6"/>
  <c r="L81" i="6"/>
  <c r="K81" i="6"/>
  <c r="J81" i="6"/>
  <c r="I81" i="6"/>
  <c r="H81" i="6"/>
  <c r="G81" i="6"/>
  <c r="F81" i="6"/>
  <c r="E81" i="6"/>
  <c r="D81" i="6"/>
  <c r="C81" i="6"/>
  <c r="B81" i="6"/>
  <c r="Q80" i="6"/>
  <c r="P80" i="6"/>
  <c r="O80" i="6"/>
  <c r="N80" i="6"/>
  <c r="M80" i="6"/>
  <c r="L80" i="6"/>
  <c r="K80" i="6"/>
  <c r="J80" i="6"/>
  <c r="I80" i="6"/>
  <c r="H80" i="6"/>
  <c r="G80" i="6"/>
  <c r="F80" i="6"/>
  <c r="E80" i="6"/>
  <c r="D80" i="6"/>
  <c r="C80" i="6"/>
  <c r="B80" i="6"/>
  <c r="Q79" i="6"/>
  <c r="P79" i="6"/>
  <c r="O79" i="6"/>
  <c r="N79" i="6"/>
  <c r="M79" i="6"/>
  <c r="L79" i="6"/>
  <c r="K79" i="6"/>
  <c r="J79" i="6"/>
  <c r="I79" i="6"/>
  <c r="H79" i="6"/>
  <c r="G79" i="6"/>
  <c r="F79" i="6"/>
  <c r="E79" i="6"/>
  <c r="D79" i="6"/>
  <c r="C79" i="6"/>
  <c r="B79" i="6"/>
  <c r="Q78" i="6"/>
  <c r="P78" i="6"/>
  <c r="O78" i="6"/>
  <c r="N78" i="6"/>
  <c r="M78" i="6"/>
  <c r="L78" i="6"/>
  <c r="K78" i="6"/>
  <c r="J78" i="6"/>
  <c r="I78" i="6"/>
  <c r="H78" i="6"/>
  <c r="G78" i="6"/>
  <c r="F78" i="6"/>
  <c r="E78" i="6"/>
  <c r="D78" i="6"/>
  <c r="C78" i="6"/>
  <c r="B78" i="6"/>
  <c r="Q77" i="6"/>
  <c r="P77" i="6"/>
  <c r="O77" i="6"/>
  <c r="N77" i="6"/>
  <c r="M77" i="6"/>
  <c r="L77" i="6"/>
  <c r="K77" i="6"/>
  <c r="J77" i="6"/>
  <c r="I77" i="6"/>
  <c r="H77" i="6"/>
  <c r="G77" i="6"/>
  <c r="F77" i="6"/>
  <c r="E77" i="6"/>
  <c r="D77" i="6"/>
  <c r="C77" i="6"/>
  <c r="B77" i="6"/>
  <c r="Q76" i="6"/>
  <c r="P76" i="6"/>
  <c r="O76" i="6"/>
  <c r="N76" i="6"/>
  <c r="M76" i="6"/>
  <c r="L76" i="6"/>
  <c r="K76" i="6"/>
  <c r="J76" i="6"/>
  <c r="I76" i="6"/>
  <c r="H76" i="6"/>
  <c r="G76" i="6"/>
  <c r="F76" i="6"/>
  <c r="E76" i="6"/>
  <c r="D76" i="6"/>
  <c r="C76" i="6"/>
  <c r="B76" i="6"/>
  <c r="Q75" i="6"/>
  <c r="P75" i="6"/>
  <c r="O75" i="6"/>
  <c r="N75" i="6"/>
  <c r="M75" i="6"/>
  <c r="L75" i="6"/>
  <c r="K75" i="6"/>
  <c r="J75" i="6"/>
  <c r="I75" i="6"/>
  <c r="H75" i="6"/>
  <c r="G75" i="6"/>
  <c r="F75" i="6"/>
  <c r="E75" i="6"/>
  <c r="D75" i="6"/>
  <c r="C75" i="6"/>
  <c r="B75" i="6"/>
  <c r="Q74" i="6"/>
  <c r="P74" i="6"/>
  <c r="O74" i="6"/>
  <c r="N74" i="6"/>
  <c r="M74" i="6"/>
  <c r="L74" i="6"/>
  <c r="K74" i="6"/>
  <c r="J74" i="6"/>
  <c r="I74" i="6"/>
  <c r="H74" i="6"/>
  <c r="G74" i="6"/>
  <c r="F74" i="6"/>
  <c r="E74" i="6"/>
  <c r="D74" i="6"/>
  <c r="C74" i="6"/>
  <c r="B74" i="6"/>
  <c r="Q73" i="6"/>
  <c r="P73" i="6"/>
  <c r="O73" i="6"/>
  <c r="N73" i="6"/>
  <c r="M73" i="6"/>
  <c r="L73" i="6"/>
  <c r="K73" i="6"/>
  <c r="J73" i="6"/>
  <c r="I73" i="6"/>
  <c r="H73" i="6"/>
  <c r="G73" i="6"/>
  <c r="F73" i="6"/>
  <c r="E73" i="6"/>
  <c r="D73" i="6"/>
  <c r="C73" i="6"/>
  <c r="B73" i="6"/>
  <c r="Q72" i="6"/>
  <c r="P72" i="6"/>
  <c r="O72" i="6"/>
  <c r="N72" i="6"/>
  <c r="M72" i="6"/>
  <c r="L72" i="6"/>
  <c r="K72" i="6"/>
  <c r="J72" i="6"/>
  <c r="I72" i="6"/>
  <c r="H72" i="6"/>
  <c r="G72" i="6"/>
  <c r="F72" i="6"/>
  <c r="E72" i="6"/>
  <c r="D72" i="6"/>
  <c r="C72" i="6"/>
  <c r="B72" i="6"/>
  <c r="Q71" i="6"/>
  <c r="P71" i="6"/>
  <c r="O71" i="6"/>
  <c r="N71" i="6"/>
  <c r="M71" i="6"/>
  <c r="L71" i="6"/>
  <c r="K71" i="6"/>
  <c r="J71" i="6"/>
  <c r="I71" i="6"/>
  <c r="H71" i="6"/>
  <c r="G71" i="6"/>
  <c r="F71" i="6"/>
  <c r="E71" i="6"/>
  <c r="D71" i="6"/>
  <c r="C71" i="6"/>
  <c r="B71" i="6"/>
  <c r="Q70" i="6"/>
  <c r="P70" i="6"/>
  <c r="O70" i="6"/>
  <c r="N70" i="6"/>
  <c r="M70" i="6"/>
  <c r="L70" i="6"/>
  <c r="K70" i="6"/>
  <c r="J70" i="6"/>
  <c r="I70" i="6"/>
  <c r="H70" i="6"/>
  <c r="G70" i="6"/>
  <c r="F70" i="6"/>
  <c r="E70" i="6"/>
  <c r="D70" i="6"/>
  <c r="C70" i="6"/>
  <c r="B70" i="6"/>
  <c r="Q69" i="6"/>
  <c r="P69" i="6"/>
  <c r="O69" i="6"/>
  <c r="N69" i="6"/>
  <c r="M69" i="6"/>
  <c r="L69" i="6"/>
  <c r="K69" i="6"/>
  <c r="J69" i="6"/>
  <c r="I69" i="6"/>
  <c r="H69" i="6"/>
  <c r="G69" i="6"/>
  <c r="F69" i="6"/>
  <c r="E69" i="6"/>
  <c r="D69" i="6"/>
  <c r="C69" i="6"/>
  <c r="B69" i="6"/>
  <c r="Q68" i="6"/>
  <c r="P68" i="6"/>
  <c r="O68" i="6"/>
  <c r="N68" i="6"/>
  <c r="M68" i="6"/>
  <c r="L68" i="6"/>
  <c r="K68" i="6"/>
  <c r="J68" i="6"/>
  <c r="I68" i="6"/>
  <c r="H68" i="6"/>
  <c r="G68" i="6"/>
  <c r="F68" i="6"/>
  <c r="E68" i="6"/>
  <c r="D68" i="6"/>
  <c r="C68" i="6"/>
  <c r="B68" i="6"/>
  <c r="Q67" i="6"/>
  <c r="P67" i="6"/>
  <c r="O67" i="6"/>
  <c r="N67" i="6"/>
  <c r="M67" i="6"/>
  <c r="L67" i="6"/>
  <c r="K67" i="6"/>
  <c r="J67" i="6"/>
  <c r="I67" i="6"/>
  <c r="H67" i="6"/>
  <c r="G67" i="6"/>
  <c r="F67" i="6"/>
  <c r="E67" i="6"/>
  <c r="D67" i="6"/>
  <c r="C67" i="6"/>
  <c r="B67" i="6"/>
  <c r="Q66" i="6"/>
  <c r="P66" i="6"/>
  <c r="O66" i="6"/>
  <c r="N66" i="6"/>
  <c r="M66" i="6"/>
  <c r="L66" i="6"/>
  <c r="K66" i="6"/>
  <c r="J66" i="6"/>
  <c r="I66" i="6"/>
  <c r="H66" i="6"/>
  <c r="G66" i="6"/>
  <c r="F66" i="6"/>
  <c r="E66" i="6"/>
  <c r="D66" i="6"/>
  <c r="C66" i="6"/>
  <c r="B66" i="6"/>
  <c r="Q65" i="6"/>
  <c r="P65" i="6"/>
  <c r="O65" i="6"/>
  <c r="N65" i="6"/>
  <c r="M65" i="6"/>
  <c r="L65" i="6"/>
  <c r="K65" i="6"/>
  <c r="J65" i="6"/>
  <c r="I65" i="6"/>
  <c r="H65" i="6"/>
  <c r="G65" i="6"/>
  <c r="F65" i="6"/>
  <c r="E65" i="6"/>
  <c r="D65" i="6"/>
  <c r="C65" i="6"/>
  <c r="B65" i="6"/>
  <c r="Q64" i="6"/>
  <c r="P64" i="6"/>
  <c r="O64" i="6"/>
  <c r="N64" i="6"/>
  <c r="M64" i="6"/>
  <c r="L64" i="6"/>
  <c r="K64" i="6"/>
  <c r="J64" i="6"/>
  <c r="I64" i="6"/>
  <c r="H64" i="6"/>
  <c r="G64" i="6"/>
  <c r="F64" i="6"/>
  <c r="E64" i="6"/>
  <c r="D64" i="6"/>
  <c r="C64" i="6"/>
  <c r="B64" i="6"/>
  <c r="Q63" i="6"/>
  <c r="P63" i="6"/>
  <c r="O63" i="6"/>
  <c r="N63" i="6"/>
  <c r="M63" i="6"/>
  <c r="L63" i="6"/>
  <c r="K63" i="6"/>
  <c r="J63" i="6"/>
  <c r="I63" i="6"/>
  <c r="H63" i="6"/>
  <c r="G63" i="6"/>
  <c r="F63" i="6"/>
  <c r="E63" i="6"/>
  <c r="D63" i="6"/>
  <c r="C63" i="6"/>
  <c r="B63" i="6"/>
  <c r="Q62" i="6"/>
  <c r="P62" i="6"/>
  <c r="O62" i="6"/>
  <c r="N62" i="6"/>
  <c r="M62" i="6"/>
  <c r="L62" i="6"/>
  <c r="K62" i="6"/>
  <c r="J62" i="6"/>
  <c r="I62" i="6"/>
  <c r="H62" i="6"/>
  <c r="G62" i="6"/>
  <c r="F62" i="6"/>
  <c r="E62" i="6"/>
  <c r="D62" i="6"/>
  <c r="C62" i="6"/>
  <c r="B62" i="6"/>
  <c r="Q61" i="6"/>
  <c r="P61" i="6"/>
  <c r="O61" i="6"/>
  <c r="N61" i="6"/>
  <c r="M61" i="6"/>
  <c r="L61" i="6"/>
  <c r="K61" i="6"/>
  <c r="J61" i="6"/>
  <c r="I61" i="6"/>
  <c r="H61" i="6"/>
  <c r="G61" i="6"/>
  <c r="F61" i="6"/>
  <c r="E61" i="6"/>
  <c r="D61" i="6"/>
  <c r="C61" i="6"/>
  <c r="B61" i="6"/>
  <c r="Q60" i="6"/>
  <c r="P60" i="6"/>
  <c r="O60" i="6"/>
  <c r="N60" i="6"/>
  <c r="M60" i="6"/>
  <c r="L60" i="6"/>
  <c r="K60" i="6"/>
  <c r="J60" i="6"/>
  <c r="I60" i="6"/>
  <c r="H60" i="6"/>
  <c r="G60" i="6"/>
  <c r="F60" i="6"/>
  <c r="E60" i="6"/>
  <c r="D60" i="6"/>
  <c r="C60" i="6"/>
  <c r="B60" i="6"/>
  <c r="Q59" i="6"/>
  <c r="P59" i="6"/>
  <c r="O59" i="6"/>
  <c r="N59" i="6"/>
  <c r="M59" i="6"/>
  <c r="L59" i="6"/>
  <c r="K59" i="6"/>
  <c r="J59" i="6"/>
  <c r="I59" i="6"/>
  <c r="H59" i="6"/>
  <c r="G59" i="6"/>
  <c r="F59" i="6"/>
  <c r="E59" i="6"/>
  <c r="D59" i="6"/>
  <c r="C59" i="6"/>
  <c r="B59" i="6"/>
  <c r="Q58" i="6"/>
  <c r="P58" i="6"/>
  <c r="O58" i="6"/>
  <c r="N58" i="6"/>
  <c r="M58" i="6"/>
  <c r="L58" i="6"/>
  <c r="K58" i="6"/>
  <c r="J58" i="6"/>
  <c r="I58" i="6"/>
  <c r="H58" i="6"/>
  <c r="G58" i="6"/>
  <c r="F58" i="6"/>
  <c r="E58" i="6"/>
  <c r="D58" i="6"/>
  <c r="C58" i="6"/>
  <c r="B58" i="6"/>
  <c r="Q57" i="6"/>
  <c r="P57" i="6"/>
  <c r="O57" i="6"/>
  <c r="N57" i="6"/>
  <c r="M57" i="6"/>
  <c r="L57" i="6"/>
  <c r="K57" i="6"/>
  <c r="J57" i="6"/>
  <c r="I57" i="6"/>
  <c r="H57" i="6"/>
  <c r="G57" i="6"/>
  <c r="F57" i="6"/>
  <c r="E57" i="6"/>
  <c r="D57" i="6"/>
  <c r="C57" i="6"/>
  <c r="B57" i="6"/>
  <c r="Q56" i="6"/>
  <c r="P56" i="6"/>
  <c r="O56" i="6"/>
  <c r="N56" i="6"/>
  <c r="M56" i="6"/>
  <c r="L56" i="6"/>
  <c r="K56" i="6"/>
  <c r="J56" i="6"/>
  <c r="I56" i="6"/>
  <c r="H56" i="6"/>
  <c r="G56" i="6"/>
  <c r="F56" i="6"/>
  <c r="E56" i="6"/>
  <c r="D56" i="6"/>
  <c r="C56" i="6"/>
  <c r="B56" i="6"/>
  <c r="Q55" i="6"/>
  <c r="P55" i="6"/>
  <c r="O55" i="6"/>
  <c r="N55" i="6"/>
  <c r="M55" i="6"/>
  <c r="L55" i="6"/>
  <c r="K55" i="6"/>
  <c r="J55" i="6"/>
  <c r="I55" i="6"/>
  <c r="H55" i="6"/>
  <c r="G55" i="6"/>
  <c r="F55" i="6"/>
  <c r="E55" i="6"/>
  <c r="D55" i="6"/>
  <c r="C55" i="6"/>
  <c r="B55" i="6"/>
  <c r="Q54" i="6"/>
  <c r="P54" i="6"/>
  <c r="O54" i="6"/>
  <c r="N54" i="6"/>
  <c r="M54" i="6"/>
  <c r="L54" i="6"/>
  <c r="K54" i="6"/>
  <c r="J54" i="6"/>
  <c r="I54" i="6"/>
  <c r="H54" i="6"/>
  <c r="G54" i="6"/>
  <c r="F54" i="6"/>
  <c r="E54" i="6"/>
  <c r="D54" i="6"/>
  <c r="C54" i="6"/>
  <c r="B54" i="6"/>
  <c r="Q53" i="6"/>
  <c r="P53" i="6"/>
  <c r="O53" i="6"/>
  <c r="N53" i="6"/>
  <c r="M53" i="6"/>
  <c r="L53" i="6"/>
  <c r="K53" i="6"/>
  <c r="J53" i="6"/>
  <c r="I53" i="6"/>
  <c r="H53" i="6"/>
  <c r="G53" i="6"/>
  <c r="F53" i="6"/>
  <c r="E53" i="6"/>
  <c r="D53" i="6"/>
  <c r="C53" i="6"/>
  <c r="B53" i="6"/>
  <c r="Q52" i="6"/>
  <c r="P52" i="6"/>
  <c r="O52" i="6"/>
  <c r="N52" i="6"/>
  <c r="M52" i="6"/>
  <c r="L52" i="6"/>
  <c r="K52" i="6"/>
  <c r="J52" i="6"/>
  <c r="I52" i="6"/>
  <c r="H52" i="6"/>
  <c r="G52" i="6"/>
  <c r="F52" i="6"/>
  <c r="E52" i="6"/>
  <c r="D52" i="6"/>
  <c r="C52" i="6"/>
  <c r="B52" i="6"/>
  <c r="Q51" i="6"/>
  <c r="P51" i="6"/>
  <c r="O51" i="6"/>
  <c r="N51" i="6"/>
  <c r="M51" i="6"/>
  <c r="L51" i="6"/>
  <c r="K51" i="6"/>
  <c r="J51" i="6"/>
  <c r="I51" i="6"/>
  <c r="H51" i="6"/>
  <c r="G51" i="6"/>
  <c r="F51" i="6"/>
  <c r="E51" i="6"/>
  <c r="D51" i="6"/>
  <c r="C51" i="6"/>
  <c r="B51" i="6"/>
  <c r="Q50" i="6"/>
  <c r="P50" i="6"/>
  <c r="O50" i="6"/>
  <c r="N50" i="6"/>
  <c r="M50" i="6"/>
  <c r="L50" i="6"/>
  <c r="K50" i="6"/>
  <c r="J50" i="6"/>
  <c r="I50" i="6"/>
  <c r="H50" i="6"/>
  <c r="G50" i="6"/>
  <c r="F50" i="6"/>
  <c r="E50" i="6"/>
  <c r="D50" i="6"/>
  <c r="C50" i="6"/>
  <c r="B50" i="6"/>
  <c r="Q49" i="6"/>
  <c r="P49" i="6"/>
  <c r="O49" i="6"/>
  <c r="N49" i="6"/>
  <c r="M49" i="6"/>
  <c r="L49" i="6"/>
  <c r="K49" i="6"/>
  <c r="J49" i="6"/>
  <c r="I49" i="6"/>
  <c r="H49" i="6"/>
  <c r="G49" i="6"/>
  <c r="F49" i="6"/>
  <c r="E49" i="6"/>
  <c r="D49" i="6"/>
  <c r="C49" i="6"/>
  <c r="B49" i="6"/>
  <c r="Q48" i="6"/>
  <c r="P48" i="6"/>
  <c r="O48" i="6"/>
  <c r="N48" i="6"/>
  <c r="M48" i="6"/>
  <c r="L48" i="6"/>
  <c r="K48" i="6"/>
  <c r="J48" i="6"/>
  <c r="I48" i="6"/>
  <c r="H48" i="6"/>
  <c r="G48" i="6"/>
  <c r="F48" i="6"/>
  <c r="E48" i="6"/>
  <c r="D48" i="6"/>
  <c r="C48" i="6"/>
  <c r="B48" i="6"/>
  <c r="Q47" i="6"/>
  <c r="P47" i="6"/>
  <c r="O47" i="6"/>
  <c r="N47" i="6"/>
  <c r="M47" i="6"/>
  <c r="L47" i="6"/>
  <c r="K47" i="6"/>
  <c r="J47" i="6"/>
  <c r="I47" i="6"/>
  <c r="H47" i="6"/>
  <c r="G47" i="6"/>
  <c r="F47" i="6"/>
  <c r="E47" i="6"/>
  <c r="D47" i="6"/>
  <c r="C47" i="6"/>
  <c r="B47" i="6"/>
  <c r="Q46" i="6"/>
  <c r="P46" i="6"/>
  <c r="O46" i="6"/>
  <c r="N46" i="6"/>
  <c r="M46" i="6"/>
  <c r="L46" i="6"/>
  <c r="K46" i="6"/>
  <c r="J46" i="6"/>
  <c r="I46" i="6"/>
  <c r="H46" i="6"/>
  <c r="G46" i="6"/>
  <c r="F46" i="6"/>
  <c r="E46" i="6"/>
  <c r="D46" i="6"/>
  <c r="C46" i="6"/>
  <c r="B46" i="6"/>
  <c r="Q45" i="6"/>
  <c r="P45" i="6"/>
  <c r="O45" i="6"/>
  <c r="N45" i="6"/>
  <c r="M45" i="6"/>
  <c r="L45" i="6"/>
  <c r="K45" i="6"/>
  <c r="J45" i="6"/>
  <c r="I45" i="6"/>
  <c r="H45" i="6"/>
  <c r="G45" i="6"/>
  <c r="F45" i="6"/>
  <c r="E45" i="6"/>
  <c r="D45" i="6"/>
  <c r="C45" i="6"/>
  <c r="B45" i="6"/>
  <c r="Q44" i="6"/>
  <c r="P44" i="6"/>
  <c r="O44" i="6"/>
  <c r="N44" i="6"/>
  <c r="M44" i="6"/>
  <c r="L44" i="6"/>
  <c r="K44" i="6"/>
  <c r="J44" i="6"/>
  <c r="I44" i="6"/>
  <c r="H44" i="6"/>
  <c r="G44" i="6"/>
  <c r="F44" i="6"/>
  <c r="E44" i="6"/>
  <c r="D44" i="6"/>
  <c r="C44" i="6"/>
  <c r="B44" i="6"/>
  <c r="Q43" i="6"/>
  <c r="P43" i="6"/>
  <c r="O43" i="6"/>
  <c r="N43" i="6"/>
  <c r="M43" i="6"/>
  <c r="L43" i="6"/>
  <c r="K43" i="6"/>
  <c r="J43" i="6"/>
  <c r="I43" i="6"/>
  <c r="H43" i="6"/>
  <c r="G43" i="6"/>
  <c r="F43" i="6"/>
  <c r="E43" i="6"/>
  <c r="D43" i="6"/>
  <c r="C43" i="6"/>
  <c r="B43" i="6"/>
  <c r="Q42" i="6"/>
  <c r="P42" i="6"/>
  <c r="O42" i="6"/>
  <c r="N42" i="6"/>
  <c r="M42" i="6"/>
  <c r="L42" i="6"/>
  <c r="K42" i="6"/>
  <c r="J42" i="6"/>
  <c r="I42" i="6"/>
  <c r="H42" i="6"/>
  <c r="G42" i="6"/>
  <c r="F42" i="6"/>
  <c r="E42" i="6"/>
  <c r="D42" i="6"/>
  <c r="C42" i="6"/>
  <c r="B42" i="6"/>
  <c r="Q41" i="6"/>
  <c r="P41" i="6"/>
  <c r="O41" i="6"/>
  <c r="N41" i="6"/>
  <c r="M41" i="6"/>
  <c r="L41" i="6"/>
  <c r="K41" i="6"/>
  <c r="J41" i="6"/>
  <c r="I41" i="6"/>
  <c r="H41" i="6"/>
  <c r="G41" i="6"/>
  <c r="F41" i="6"/>
  <c r="E41" i="6"/>
  <c r="D41" i="6"/>
  <c r="C41" i="6"/>
  <c r="B41" i="6"/>
  <c r="Q40" i="6"/>
  <c r="P40" i="6"/>
  <c r="O40" i="6"/>
  <c r="N40" i="6"/>
  <c r="M40" i="6"/>
  <c r="L40" i="6"/>
  <c r="K40" i="6"/>
  <c r="J40" i="6"/>
  <c r="I40" i="6"/>
  <c r="H40" i="6"/>
  <c r="G40" i="6"/>
  <c r="F40" i="6"/>
  <c r="E40" i="6"/>
  <c r="D40" i="6"/>
  <c r="C40" i="6"/>
  <c r="B40" i="6"/>
  <c r="Q39" i="6"/>
  <c r="P39" i="6"/>
  <c r="O39" i="6"/>
  <c r="N39" i="6"/>
  <c r="M39" i="6"/>
  <c r="L39" i="6"/>
  <c r="K39" i="6"/>
  <c r="J39" i="6"/>
  <c r="I39" i="6"/>
  <c r="H39" i="6"/>
  <c r="G39" i="6"/>
  <c r="F39" i="6"/>
  <c r="E39" i="6"/>
  <c r="D39" i="6"/>
  <c r="C39" i="6"/>
  <c r="B39" i="6"/>
  <c r="Q38" i="6"/>
  <c r="P38" i="6"/>
  <c r="O38" i="6"/>
  <c r="N38" i="6"/>
  <c r="M38" i="6"/>
  <c r="L38" i="6"/>
  <c r="K38" i="6"/>
  <c r="J38" i="6"/>
  <c r="I38" i="6"/>
  <c r="H38" i="6"/>
  <c r="G38" i="6"/>
  <c r="F38" i="6"/>
  <c r="E38" i="6"/>
  <c r="D38" i="6"/>
  <c r="C38" i="6"/>
  <c r="B38" i="6"/>
  <c r="Q37" i="6"/>
  <c r="P37" i="6"/>
  <c r="O37" i="6"/>
  <c r="N37" i="6"/>
  <c r="M37" i="6"/>
  <c r="L37" i="6"/>
  <c r="K37" i="6"/>
  <c r="J37" i="6"/>
  <c r="I37" i="6"/>
  <c r="H37" i="6"/>
  <c r="G37" i="6"/>
  <c r="F37" i="6"/>
  <c r="E37" i="6"/>
  <c r="D37" i="6"/>
  <c r="C37" i="6"/>
  <c r="B37" i="6"/>
  <c r="Q36" i="6"/>
  <c r="P36" i="6"/>
  <c r="O36" i="6"/>
  <c r="N36" i="6"/>
  <c r="M36" i="6"/>
  <c r="L36" i="6"/>
  <c r="K36" i="6"/>
  <c r="J36" i="6"/>
  <c r="I36" i="6"/>
  <c r="H36" i="6"/>
  <c r="G36" i="6"/>
  <c r="F36" i="6"/>
  <c r="E36" i="6"/>
  <c r="D36" i="6"/>
  <c r="C36" i="6"/>
  <c r="B36" i="6"/>
  <c r="Q35" i="6"/>
  <c r="P35" i="6"/>
  <c r="O35" i="6"/>
  <c r="N35" i="6"/>
  <c r="M35" i="6"/>
  <c r="L35" i="6"/>
  <c r="K35" i="6"/>
  <c r="J35" i="6"/>
  <c r="I35" i="6"/>
  <c r="H35" i="6"/>
  <c r="G35" i="6"/>
  <c r="F35" i="6"/>
  <c r="E35" i="6"/>
  <c r="D35" i="6"/>
  <c r="C35" i="6"/>
  <c r="B35" i="6"/>
  <c r="Q34" i="6"/>
  <c r="P34" i="6"/>
  <c r="O34" i="6"/>
  <c r="N34" i="6"/>
  <c r="M34" i="6"/>
  <c r="L34" i="6"/>
  <c r="K34" i="6"/>
  <c r="J34" i="6"/>
  <c r="I34" i="6"/>
  <c r="H34" i="6"/>
  <c r="G34" i="6"/>
  <c r="F34" i="6"/>
  <c r="E34" i="6"/>
  <c r="D34" i="6"/>
  <c r="C34" i="6"/>
  <c r="B34" i="6"/>
  <c r="Q33" i="6"/>
  <c r="P33" i="6"/>
  <c r="O33" i="6"/>
  <c r="N33" i="6"/>
  <c r="M33" i="6"/>
  <c r="L33" i="6"/>
  <c r="K33" i="6"/>
  <c r="J33" i="6"/>
  <c r="I33" i="6"/>
  <c r="H33" i="6"/>
  <c r="G33" i="6"/>
  <c r="F33" i="6"/>
  <c r="E33" i="6"/>
  <c r="D33" i="6"/>
  <c r="C33" i="6"/>
  <c r="B33" i="6"/>
  <c r="Q32" i="6"/>
  <c r="P32" i="6"/>
  <c r="O32" i="6"/>
  <c r="N32" i="6"/>
  <c r="M32" i="6"/>
  <c r="L32" i="6"/>
  <c r="K32" i="6"/>
  <c r="J32" i="6"/>
  <c r="I32" i="6"/>
  <c r="H32" i="6"/>
  <c r="G32" i="6"/>
  <c r="F32" i="6"/>
  <c r="E32" i="6"/>
  <c r="D32" i="6"/>
  <c r="C32" i="6"/>
  <c r="B32" i="6"/>
  <c r="Q31" i="6"/>
  <c r="P31" i="6"/>
  <c r="O31" i="6"/>
  <c r="N31" i="6"/>
  <c r="M31" i="6"/>
  <c r="L31" i="6"/>
  <c r="K31" i="6"/>
  <c r="J31" i="6"/>
  <c r="I31" i="6"/>
  <c r="H31" i="6"/>
  <c r="G31" i="6"/>
  <c r="F31" i="6"/>
  <c r="E31" i="6"/>
  <c r="D31" i="6"/>
  <c r="C31" i="6"/>
  <c r="B31" i="6"/>
  <c r="Q30" i="6"/>
  <c r="P30" i="6"/>
  <c r="O30" i="6"/>
  <c r="N30" i="6"/>
  <c r="M30" i="6"/>
  <c r="L30" i="6"/>
  <c r="K30" i="6"/>
  <c r="J30" i="6"/>
  <c r="I30" i="6"/>
  <c r="H30" i="6"/>
  <c r="G30" i="6"/>
  <c r="F30" i="6"/>
  <c r="E30" i="6"/>
  <c r="D30" i="6"/>
  <c r="C30" i="6"/>
  <c r="B30" i="6"/>
  <c r="Q29" i="6"/>
  <c r="P29" i="6"/>
  <c r="O29" i="6"/>
  <c r="N29" i="6"/>
  <c r="M29" i="6"/>
  <c r="L29" i="6"/>
  <c r="K29" i="6"/>
  <c r="J29" i="6"/>
  <c r="I29" i="6"/>
  <c r="H29" i="6"/>
  <c r="G29" i="6"/>
  <c r="F29" i="6"/>
  <c r="E29" i="6"/>
  <c r="D29" i="6"/>
  <c r="C29" i="6"/>
  <c r="B29" i="6"/>
  <c r="Q28" i="6"/>
  <c r="P28" i="6"/>
  <c r="O28" i="6"/>
  <c r="N28" i="6"/>
  <c r="M28" i="6"/>
  <c r="L28" i="6"/>
  <c r="K28" i="6"/>
  <c r="J28" i="6"/>
  <c r="I28" i="6"/>
  <c r="H28" i="6"/>
  <c r="G28" i="6"/>
  <c r="F28" i="6"/>
  <c r="E28" i="6"/>
  <c r="D28" i="6"/>
  <c r="C28" i="6"/>
  <c r="B28" i="6"/>
  <c r="Q27" i="6"/>
  <c r="P27" i="6"/>
  <c r="O27" i="6"/>
  <c r="N27" i="6"/>
  <c r="M27" i="6"/>
  <c r="L27" i="6"/>
  <c r="K27" i="6"/>
  <c r="J27" i="6"/>
  <c r="I27" i="6"/>
  <c r="H27" i="6"/>
  <c r="G27" i="6"/>
  <c r="F27" i="6"/>
  <c r="E27" i="6"/>
  <c r="D27" i="6"/>
  <c r="C27" i="6"/>
  <c r="B27" i="6"/>
  <c r="Q26" i="6"/>
  <c r="P26" i="6"/>
  <c r="O26" i="6"/>
  <c r="N26" i="6"/>
  <c r="M26" i="6"/>
  <c r="L26" i="6"/>
  <c r="K26" i="6"/>
  <c r="J26" i="6"/>
  <c r="I26" i="6"/>
  <c r="H26" i="6"/>
  <c r="G26" i="6"/>
  <c r="F26" i="6"/>
  <c r="E26" i="6"/>
  <c r="D26" i="6"/>
  <c r="C26" i="6"/>
  <c r="B26" i="6"/>
  <c r="Q25" i="6"/>
  <c r="P25" i="6"/>
  <c r="O25" i="6"/>
  <c r="N25" i="6"/>
  <c r="M25" i="6"/>
  <c r="L25" i="6"/>
  <c r="K25" i="6"/>
  <c r="J25" i="6"/>
  <c r="I25" i="6"/>
  <c r="H25" i="6"/>
  <c r="G25" i="6"/>
  <c r="F25" i="6"/>
  <c r="E25" i="6"/>
  <c r="D25" i="6"/>
  <c r="C25" i="6"/>
  <c r="B25" i="6"/>
  <c r="Q24" i="6"/>
  <c r="P24" i="6"/>
  <c r="O24" i="6"/>
  <c r="N24" i="6"/>
  <c r="M24" i="6"/>
  <c r="L24" i="6"/>
  <c r="K24" i="6"/>
  <c r="J24" i="6"/>
  <c r="I24" i="6"/>
  <c r="H24" i="6"/>
  <c r="G24" i="6"/>
  <c r="F24" i="6"/>
  <c r="E24" i="6"/>
  <c r="D24" i="6"/>
  <c r="C24" i="6"/>
  <c r="B24" i="6"/>
  <c r="Q23" i="6"/>
  <c r="P23" i="6"/>
  <c r="O23" i="6"/>
  <c r="N23" i="6"/>
  <c r="M23" i="6"/>
  <c r="L23" i="6"/>
  <c r="K23" i="6"/>
  <c r="J23" i="6"/>
  <c r="I23" i="6"/>
  <c r="H23" i="6"/>
  <c r="G23" i="6"/>
  <c r="F23" i="6"/>
  <c r="E23" i="6"/>
  <c r="D23" i="6"/>
  <c r="C23" i="6"/>
  <c r="B23" i="6"/>
  <c r="Q22" i="6"/>
  <c r="P22" i="6"/>
  <c r="O22" i="6"/>
  <c r="N22" i="6"/>
  <c r="M22" i="6"/>
  <c r="L22" i="6"/>
  <c r="K22" i="6"/>
  <c r="J22" i="6"/>
  <c r="I22" i="6"/>
  <c r="H22" i="6"/>
  <c r="G22" i="6"/>
  <c r="F22" i="6"/>
  <c r="E22" i="6"/>
  <c r="D22" i="6"/>
  <c r="C22" i="6"/>
  <c r="B22" i="6"/>
  <c r="Q21" i="6"/>
  <c r="P21" i="6"/>
  <c r="O21" i="6"/>
  <c r="N21" i="6"/>
  <c r="M21" i="6"/>
  <c r="L21" i="6"/>
  <c r="K21" i="6"/>
  <c r="J21" i="6"/>
  <c r="I21" i="6"/>
  <c r="H21" i="6"/>
  <c r="G21" i="6"/>
  <c r="F21" i="6"/>
  <c r="E21" i="6"/>
  <c r="D21" i="6"/>
  <c r="C21" i="6"/>
  <c r="B21" i="6"/>
  <c r="Q20" i="6"/>
  <c r="P20" i="6"/>
  <c r="O20" i="6"/>
  <c r="N20" i="6"/>
  <c r="M20" i="6"/>
  <c r="L20" i="6"/>
  <c r="K20" i="6"/>
  <c r="J20" i="6"/>
  <c r="I20" i="6"/>
  <c r="H20" i="6"/>
  <c r="G20" i="6"/>
  <c r="F20" i="6"/>
  <c r="E20" i="6"/>
  <c r="D20" i="6"/>
  <c r="C20" i="6"/>
  <c r="B20" i="6"/>
  <c r="Q19" i="6"/>
  <c r="P19" i="6"/>
  <c r="O19" i="6"/>
  <c r="N19" i="6"/>
  <c r="M19" i="6"/>
  <c r="L19" i="6"/>
  <c r="K19" i="6"/>
  <c r="J19" i="6"/>
  <c r="I19" i="6"/>
  <c r="H19" i="6"/>
  <c r="G19" i="6"/>
  <c r="F19" i="6"/>
  <c r="E19" i="6"/>
  <c r="D19" i="6"/>
  <c r="C19" i="6"/>
  <c r="B19" i="6"/>
  <c r="Q18" i="6"/>
  <c r="P18" i="6"/>
  <c r="O18" i="6"/>
  <c r="N18" i="6"/>
  <c r="M18" i="6"/>
  <c r="L18" i="6"/>
  <c r="K18" i="6"/>
  <c r="J18" i="6"/>
  <c r="I18" i="6"/>
  <c r="H18" i="6"/>
  <c r="G18" i="6"/>
  <c r="F18" i="6"/>
  <c r="E18" i="6"/>
  <c r="D18" i="6"/>
  <c r="C18" i="6"/>
  <c r="B18" i="6"/>
  <c r="Q17" i="6"/>
  <c r="P17" i="6"/>
  <c r="O17" i="6"/>
  <c r="N17" i="6"/>
  <c r="M17" i="6"/>
  <c r="L17" i="6"/>
  <c r="K17" i="6"/>
  <c r="J17" i="6"/>
  <c r="I17" i="6"/>
  <c r="H17" i="6"/>
  <c r="G17" i="6"/>
  <c r="F17" i="6"/>
  <c r="E17" i="6"/>
  <c r="D17" i="6"/>
  <c r="C17" i="6"/>
  <c r="B17" i="6"/>
  <c r="Q16" i="6"/>
  <c r="P16" i="6"/>
  <c r="O16" i="6"/>
  <c r="N16" i="6"/>
  <c r="M16" i="6"/>
  <c r="L16" i="6"/>
  <c r="K16" i="6"/>
  <c r="J16" i="6"/>
  <c r="I16" i="6"/>
  <c r="H16" i="6"/>
  <c r="G16" i="6"/>
  <c r="F16" i="6"/>
  <c r="E16" i="6"/>
  <c r="D16" i="6"/>
  <c r="C16" i="6"/>
  <c r="B16" i="6"/>
  <c r="Q15" i="6"/>
  <c r="P15" i="6"/>
  <c r="O15" i="6"/>
  <c r="N15" i="6"/>
  <c r="M15" i="6"/>
  <c r="L15" i="6"/>
  <c r="K15" i="6"/>
  <c r="J15" i="6"/>
  <c r="I15" i="6"/>
  <c r="H15" i="6"/>
  <c r="G15" i="6"/>
  <c r="F15" i="6"/>
  <c r="E15" i="6"/>
  <c r="D15" i="6"/>
  <c r="C15" i="6"/>
  <c r="B15" i="6"/>
  <c r="L296" i="1" l="1"/>
  <c r="K296" i="1"/>
  <c r="J296" i="1"/>
  <c r="H296" i="1"/>
  <c r="F296" i="1"/>
  <c r="E296" i="1"/>
  <c r="D296" i="1"/>
  <c r="C296" i="1"/>
  <c r="B296" i="1"/>
  <c r="I296" i="1"/>
  <c r="L295" i="1"/>
  <c r="K295" i="1"/>
  <c r="J295" i="1"/>
  <c r="I295" i="1"/>
  <c r="H295" i="1"/>
  <c r="F295" i="1"/>
  <c r="E295" i="1"/>
  <c r="D295" i="1"/>
  <c r="C295" i="1"/>
  <c r="B295" i="1"/>
  <c r="L294" i="1"/>
  <c r="K294" i="1"/>
  <c r="J294" i="1"/>
  <c r="I294" i="1"/>
  <c r="H294" i="1"/>
  <c r="F294" i="1"/>
  <c r="G294" i="1" s="1"/>
  <c r="E294" i="1"/>
  <c r="D294" i="1"/>
  <c r="C294" i="1"/>
  <c r="B294" i="1"/>
  <c r="L293" i="1"/>
  <c r="K293" i="1"/>
  <c r="J293" i="1"/>
  <c r="I293" i="1"/>
  <c r="H293" i="1"/>
  <c r="F293" i="1"/>
  <c r="E293" i="1"/>
  <c r="D293" i="1"/>
  <c r="C293" i="1"/>
  <c r="B293" i="1"/>
  <c r="L292" i="1"/>
  <c r="K292" i="1"/>
  <c r="J292" i="1"/>
  <c r="I292" i="1"/>
  <c r="H292" i="1"/>
  <c r="F292" i="1"/>
  <c r="E292" i="1"/>
  <c r="D292" i="1"/>
  <c r="C292" i="1"/>
  <c r="B292" i="1"/>
  <c r="L291" i="1"/>
  <c r="K291" i="1"/>
  <c r="J291" i="1"/>
  <c r="I291" i="1"/>
  <c r="H291" i="1"/>
  <c r="F291" i="1"/>
  <c r="E291" i="1"/>
  <c r="D291" i="1"/>
  <c r="C291" i="1"/>
  <c r="B291" i="1"/>
  <c r="L290" i="1"/>
  <c r="K290" i="1"/>
  <c r="J290" i="1"/>
  <c r="I290" i="1"/>
  <c r="H290" i="1"/>
  <c r="F290" i="1"/>
  <c r="G290" i="1" s="1"/>
  <c r="E290" i="1"/>
  <c r="D290" i="1"/>
  <c r="C290" i="1"/>
  <c r="B290" i="1"/>
  <c r="L287" i="1"/>
  <c r="K287" i="1"/>
  <c r="J287" i="1"/>
  <c r="I287" i="1"/>
  <c r="H287" i="1"/>
  <c r="F287" i="1"/>
  <c r="E287" i="1"/>
  <c r="D287" i="1"/>
  <c r="C287" i="1"/>
  <c r="B287" i="1"/>
  <c r="L286" i="1"/>
  <c r="K286" i="1"/>
  <c r="J286" i="1"/>
  <c r="I286" i="1"/>
  <c r="H286" i="1"/>
  <c r="F286" i="1"/>
  <c r="E286" i="1"/>
  <c r="D286" i="1"/>
  <c r="C286" i="1"/>
  <c r="B286" i="1"/>
  <c r="L285" i="1"/>
  <c r="K285" i="1"/>
  <c r="J285" i="1"/>
  <c r="I285" i="1"/>
  <c r="H285" i="1"/>
  <c r="F285" i="1"/>
  <c r="E285" i="1"/>
  <c r="D285" i="1"/>
  <c r="C285" i="1"/>
  <c r="B285" i="1"/>
  <c r="L284" i="1"/>
  <c r="K284" i="1"/>
  <c r="J284" i="1"/>
  <c r="I284" i="1"/>
  <c r="H284" i="1"/>
  <c r="F284" i="1"/>
  <c r="E284" i="1"/>
  <c r="D284" i="1"/>
  <c r="C284" i="1"/>
  <c r="B284" i="1"/>
  <c r="L283" i="1"/>
  <c r="K283" i="1"/>
  <c r="J283" i="1"/>
  <c r="I283" i="1"/>
  <c r="H283" i="1"/>
  <c r="F283" i="1"/>
  <c r="E283" i="1"/>
  <c r="D283" i="1"/>
  <c r="C283" i="1"/>
  <c r="B283" i="1"/>
  <c r="L282" i="1"/>
  <c r="K282" i="1"/>
  <c r="J282" i="1"/>
  <c r="I282" i="1"/>
  <c r="H282" i="1"/>
  <c r="F282" i="1"/>
  <c r="E282" i="1"/>
  <c r="D282" i="1"/>
  <c r="C282" i="1"/>
  <c r="B282" i="1"/>
  <c r="L281" i="1"/>
  <c r="K281" i="1"/>
  <c r="J281" i="1"/>
  <c r="I281" i="1"/>
  <c r="H281" i="1"/>
  <c r="F281" i="1"/>
  <c r="E281" i="1"/>
  <c r="D281" i="1"/>
  <c r="C281" i="1"/>
  <c r="B281" i="1"/>
  <c r="L280" i="1"/>
  <c r="K280" i="1"/>
  <c r="J280" i="1"/>
  <c r="I280" i="1"/>
  <c r="H280" i="1"/>
  <c r="F280" i="1"/>
  <c r="E280" i="1"/>
  <c r="D280" i="1"/>
  <c r="C280" i="1"/>
  <c r="B280" i="1"/>
  <c r="L279" i="1"/>
  <c r="K279" i="1"/>
  <c r="J279" i="1"/>
  <c r="I279" i="1"/>
  <c r="H279" i="1"/>
  <c r="F279" i="1"/>
  <c r="E279" i="1"/>
  <c r="D279" i="1"/>
  <c r="C279" i="1"/>
  <c r="B279" i="1"/>
  <c r="L278" i="1"/>
  <c r="K278" i="1"/>
  <c r="J278" i="1"/>
  <c r="I278" i="1"/>
  <c r="H278" i="1"/>
  <c r="F278" i="1"/>
  <c r="G278" i="1" s="1"/>
  <c r="E278" i="1"/>
  <c r="D278" i="1"/>
  <c r="C278" i="1"/>
  <c r="B278" i="1"/>
  <c r="J277" i="1"/>
  <c r="I277" i="1"/>
  <c r="H277" i="1"/>
  <c r="F277" i="1"/>
  <c r="G277" i="1" s="1"/>
  <c r="E277" i="1"/>
  <c r="C277" i="1"/>
  <c r="I276" i="1"/>
  <c r="H276" i="1"/>
  <c r="E276" i="1"/>
  <c r="D276" i="1"/>
  <c r="C276" i="1"/>
  <c r="B276" i="1"/>
  <c r="L273" i="1"/>
  <c r="K273" i="1"/>
  <c r="J273" i="1"/>
  <c r="I273" i="1"/>
  <c r="H273" i="1"/>
  <c r="F273" i="1"/>
  <c r="E273" i="1"/>
  <c r="D273" i="1"/>
  <c r="C273" i="1"/>
  <c r="B273" i="1"/>
  <c r="L272" i="1"/>
  <c r="K272" i="1"/>
  <c r="J272" i="1"/>
  <c r="I272" i="1"/>
  <c r="H272" i="1"/>
  <c r="F272" i="1"/>
  <c r="E272" i="1"/>
  <c r="D272" i="1"/>
  <c r="C272" i="1"/>
  <c r="B272" i="1"/>
  <c r="L271" i="1"/>
  <c r="K271" i="1"/>
  <c r="J271" i="1"/>
  <c r="I271" i="1"/>
  <c r="H271" i="1"/>
  <c r="F271" i="1"/>
  <c r="E271" i="1"/>
  <c r="D271" i="1"/>
  <c r="C271" i="1"/>
  <c r="B271" i="1"/>
  <c r="L270" i="1"/>
  <c r="K270" i="1"/>
  <c r="J270" i="1"/>
  <c r="I270" i="1"/>
  <c r="H270" i="1"/>
  <c r="F270" i="1"/>
  <c r="E270" i="1"/>
  <c r="D270" i="1"/>
  <c r="C270" i="1"/>
  <c r="B270" i="1"/>
  <c r="L269" i="1"/>
  <c r="K269" i="1"/>
  <c r="J269" i="1"/>
  <c r="I269" i="1"/>
  <c r="H269" i="1"/>
  <c r="F269" i="1"/>
  <c r="E269" i="1"/>
  <c r="D269" i="1"/>
  <c r="C269" i="1"/>
  <c r="B269" i="1"/>
  <c r="L268" i="1"/>
  <c r="K268" i="1"/>
  <c r="J268" i="1"/>
  <c r="I268" i="1"/>
  <c r="H268" i="1"/>
  <c r="F268" i="1"/>
  <c r="G268" i="1" s="1"/>
  <c r="E268" i="1"/>
  <c r="D268" i="1"/>
  <c r="C268" i="1"/>
  <c r="B268" i="1"/>
  <c r="L267" i="1"/>
  <c r="K267" i="1"/>
  <c r="J267" i="1"/>
  <c r="I267" i="1"/>
  <c r="H267" i="1"/>
  <c r="F267" i="1"/>
  <c r="E267" i="1"/>
  <c r="D267" i="1"/>
  <c r="C267" i="1"/>
  <c r="B267" i="1"/>
  <c r="L266" i="1"/>
  <c r="K266" i="1"/>
  <c r="J266" i="1"/>
  <c r="I266" i="1"/>
  <c r="H266" i="1"/>
  <c r="F266" i="1"/>
  <c r="E266" i="1"/>
  <c r="D266" i="1"/>
  <c r="C266" i="1"/>
  <c r="B266" i="1"/>
  <c r="L265" i="1"/>
  <c r="K265" i="1"/>
  <c r="J265" i="1"/>
  <c r="I265" i="1"/>
  <c r="H265" i="1"/>
  <c r="F265" i="1"/>
  <c r="E265" i="1"/>
  <c r="D265" i="1"/>
  <c r="C265" i="1"/>
  <c r="B265" i="1"/>
  <c r="L264" i="1"/>
  <c r="K264" i="1"/>
  <c r="J264" i="1"/>
  <c r="I264" i="1"/>
  <c r="H264" i="1"/>
  <c r="F264" i="1"/>
  <c r="G264" i="1" s="1"/>
  <c r="E264" i="1"/>
  <c r="D264" i="1"/>
  <c r="C264" i="1"/>
  <c r="B264" i="1"/>
  <c r="L263" i="1"/>
  <c r="K263" i="1"/>
  <c r="J263" i="1"/>
  <c r="I263" i="1"/>
  <c r="H263" i="1"/>
  <c r="F263" i="1"/>
  <c r="E263" i="1"/>
  <c r="D263" i="1"/>
  <c r="C263" i="1"/>
  <c r="B263" i="1"/>
  <c r="L262" i="1"/>
  <c r="K262" i="1"/>
  <c r="J262" i="1"/>
  <c r="I262" i="1"/>
  <c r="H262" i="1"/>
  <c r="F262" i="1"/>
  <c r="E262" i="1"/>
  <c r="D262" i="1"/>
  <c r="C262" i="1"/>
  <c r="B262" i="1"/>
  <c r="L259" i="1"/>
  <c r="K259" i="1"/>
  <c r="J259" i="1"/>
  <c r="I259" i="1"/>
  <c r="H259" i="1"/>
  <c r="F259" i="1"/>
  <c r="E259" i="1"/>
  <c r="D259" i="1"/>
  <c r="C259" i="1"/>
  <c r="B259" i="1"/>
  <c r="L258" i="1"/>
  <c r="K258" i="1"/>
  <c r="J258" i="1"/>
  <c r="I258" i="1"/>
  <c r="H258" i="1"/>
  <c r="F258" i="1"/>
  <c r="G258" i="1" s="1"/>
  <c r="E258" i="1"/>
  <c r="D258" i="1"/>
  <c r="C258" i="1"/>
  <c r="B258" i="1"/>
  <c r="L257" i="1"/>
  <c r="K257" i="1"/>
  <c r="J257" i="1"/>
  <c r="I257" i="1"/>
  <c r="H257" i="1"/>
  <c r="F257" i="1"/>
  <c r="E257" i="1"/>
  <c r="B257" i="1"/>
  <c r="C257" i="1"/>
  <c r="D257" i="1"/>
  <c r="L256" i="1"/>
  <c r="K256" i="1"/>
  <c r="J256" i="1"/>
  <c r="I256" i="1"/>
  <c r="H256" i="1"/>
  <c r="F256" i="1"/>
  <c r="E256" i="1"/>
  <c r="D256" i="1"/>
  <c r="C256" i="1"/>
  <c r="B256" i="1"/>
  <c r="L255" i="1"/>
  <c r="K255" i="1"/>
  <c r="J255" i="1"/>
  <c r="I255" i="1"/>
  <c r="H255" i="1"/>
  <c r="F255" i="1"/>
  <c r="E255" i="1"/>
  <c r="D255" i="1"/>
  <c r="C255" i="1"/>
  <c r="B255" i="1"/>
  <c r="L254" i="1"/>
  <c r="K254" i="1"/>
  <c r="J254" i="1"/>
  <c r="I254" i="1"/>
  <c r="H254" i="1"/>
  <c r="F254" i="1"/>
  <c r="G254" i="1" s="1"/>
  <c r="E254" i="1"/>
  <c r="D254" i="1"/>
  <c r="C254" i="1"/>
  <c r="B254" i="1"/>
  <c r="L240" i="1"/>
  <c r="K240" i="1"/>
  <c r="J240" i="1"/>
  <c r="I240" i="1"/>
  <c r="H240" i="1"/>
  <c r="F240" i="1"/>
  <c r="E240" i="1"/>
  <c r="D240" i="1"/>
  <c r="C240" i="1"/>
  <c r="B240" i="1"/>
  <c r="L226" i="1"/>
  <c r="K226" i="1"/>
  <c r="J226" i="1"/>
  <c r="I226" i="1"/>
  <c r="H226" i="1"/>
  <c r="F226" i="1"/>
  <c r="E226" i="1"/>
  <c r="D226" i="1"/>
  <c r="C226" i="1"/>
  <c r="B226" i="1"/>
  <c r="L212" i="1"/>
  <c r="K212" i="1"/>
  <c r="J212" i="1"/>
  <c r="I212" i="1"/>
  <c r="H212" i="1"/>
  <c r="F212" i="1"/>
  <c r="E212" i="1"/>
  <c r="D212" i="1"/>
  <c r="C212" i="1"/>
  <c r="B212" i="1"/>
  <c r="L198" i="1"/>
  <c r="K198" i="1"/>
  <c r="J198" i="1"/>
  <c r="I198" i="1"/>
  <c r="H198" i="1"/>
  <c r="F198" i="1"/>
  <c r="E198" i="1"/>
  <c r="D198" i="1"/>
  <c r="C198" i="1"/>
  <c r="B198" i="1"/>
  <c r="L184" i="1"/>
  <c r="K184" i="1"/>
  <c r="J184" i="1"/>
  <c r="I184" i="1"/>
  <c r="H184" i="1"/>
  <c r="F184" i="1"/>
  <c r="E184" i="1"/>
  <c r="D184" i="1"/>
  <c r="C184" i="1"/>
  <c r="B184" i="1"/>
  <c r="L237" i="1"/>
  <c r="K237" i="1"/>
  <c r="J237" i="1"/>
  <c r="I237" i="1"/>
  <c r="H237" i="1"/>
  <c r="F237" i="1"/>
  <c r="E237" i="1"/>
  <c r="D237" i="1"/>
  <c r="C237" i="1"/>
  <c r="B237" i="1"/>
  <c r="L253" i="1"/>
  <c r="K253" i="1"/>
  <c r="J253" i="1"/>
  <c r="I253" i="1"/>
  <c r="H253" i="1"/>
  <c r="F253" i="1"/>
  <c r="E253" i="1"/>
  <c r="D253" i="1"/>
  <c r="C253" i="1"/>
  <c r="B253" i="1"/>
  <c r="L251" i="1"/>
  <c r="K251" i="1"/>
  <c r="J251" i="1"/>
  <c r="I251" i="1"/>
  <c r="H251" i="1"/>
  <c r="F251" i="1"/>
  <c r="E251" i="1"/>
  <c r="D251" i="1"/>
  <c r="C251" i="1"/>
  <c r="B251" i="1"/>
  <c r="L252" i="1"/>
  <c r="K252" i="1"/>
  <c r="J252" i="1"/>
  <c r="I252" i="1"/>
  <c r="H252" i="1"/>
  <c r="F252" i="1"/>
  <c r="E252" i="1"/>
  <c r="D252" i="1"/>
  <c r="C252" i="1"/>
  <c r="B252" i="1"/>
  <c r="L223" i="1"/>
  <c r="K223" i="1"/>
  <c r="J223" i="1"/>
  <c r="I223" i="1"/>
  <c r="H223" i="1"/>
  <c r="F223" i="1"/>
  <c r="E223" i="1"/>
  <c r="D223" i="1"/>
  <c r="C223" i="1"/>
  <c r="B223" i="1"/>
  <c r="L209" i="1"/>
  <c r="K209" i="1"/>
  <c r="J209" i="1"/>
  <c r="I209" i="1"/>
  <c r="H209" i="1"/>
  <c r="F209" i="1"/>
  <c r="E209" i="1"/>
  <c r="D209" i="1"/>
  <c r="C209" i="1"/>
  <c r="B209" i="1"/>
  <c r="L195" i="1"/>
  <c r="K195" i="1"/>
  <c r="J195" i="1"/>
  <c r="I195" i="1"/>
  <c r="H195" i="1"/>
  <c r="F195" i="1"/>
  <c r="E195" i="1"/>
  <c r="D195" i="1"/>
  <c r="C195" i="1"/>
  <c r="B195" i="1"/>
  <c r="L181" i="1"/>
  <c r="K181" i="1"/>
  <c r="J181" i="1"/>
  <c r="I181" i="1"/>
  <c r="H181" i="1"/>
  <c r="F181" i="1"/>
  <c r="E181" i="1"/>
  <c r="D181" i="1"/>
  <c r="C181" i="1"/>
  <c r="B181" i="1"/>
  <c r="J249" i="1"/>
  <c r="D248" i="1"/>
  <c r="C248" i="1"/>
  <c r="B248" i="1"/>
  <c r="L250" i="1"/>
  <c r="K250" i="1"/>
  <c r="J250" i="1"/>
  <c r="I250" i="1"/>
  <c r="H250" i="1"/>
  <c r="F250" i="1"/>
  <c r="E250" i="1"/>
  <c r="D250" i="1"/>
  <c r="C250" i="1"/>
  <c r="B250" i="1"/>
  <c r="L249" i="1"/>
  <c r="K249" i="1"/>
  <c r="I249" i="1"/>
  <c r="H249" i="1"/>
  <c r="F249" i="1"/>
  <c r="E249" i="1"/>
  <c r="G249" i="1" s="1"/>
  <c r="D249" i="1"/>
  <c r="C249" i="1"/>
  <c r="B249" i="1"/>
  <c r="L248" i="1"/>
  <c r="K248" i="1"/>
  <c r="J248" i="1"/>
  <c r="I248" i="1"/>
  <c r="H248" i="1"/>
  <c r="F248" i="1"/>
  <c r="E248" i="1"/>
  <c r="F245" i="1"/>
  <c r="E236" i="1"/>
  <c r="L230" i="1"/>
  <c r="K230" i="1"/>
  <c r="J230" i="1"/>
  <c r="H230" i="1"/>
  <c r="F230" i="1"/>
  <c r="E230" i="1"/>
  <c r="D230" i="1"/>
  <c r="C230" i="1"/>
  <c r="B230" i="1"/>
  <c r="L245" i="1"/>
  <c r="K245" i="1"/>
  <c r="J245" i="1"/>
  <c r="H245" i="1"/>
  <c r="E245" i="1"/>
  <c r="G245" i="1" s="1"/>
  <c r="D245" i="1"/>
  <c r="C245" i="1"/>
  <c r="B245" i="1"/>
  <c r="L244" i="1"/>
  <c r="K244" i="1"/>
  <c r="J244" i="1"/>
  <c r="I244" i="1"/>
  <c r="H244" i="1"/>
  <c r="F244" i="1"/>
  <c r="E244" i="1"/>
  <c r="D244" i="1"/>
  <c r="C244" i="1"/>
  <c r="B244" i="1"/>
  <c r="I245" i="1"/>
  <c r="I230" i="1"/>
  <c r="L216" i="1"/>
  <c r="K216" i="1"/>
  <c r="J216" i="1"/>
  <c r="I216" i="1"/>
  <c r="H216" i="1"/>
  <c r="F216" i="1"/>
  <c r="E216" i="1"/>
  <c r="D216" i="1"/>
  <c r="C216" i="1"/>
  <c r="B216" i="1"/>
  <c r="L202" i="1"/>
  <c r="K202" i="1"/>
  <c r="J202" i="1"/>
  <c r="I202" i="1"/>
  <c r="H202" i="1"/>
  <c r="F202" i="1"/>
  <c r="E202" i="1"/>
  <c r="D202" i="1"/>
  <c r="C202" i="1"/>
  <c r="B202" i="1"/>
  <c r="L188" i="1"/>
  <c r="K188" i="1"/>
  <c r="J188" i="1"/>
  <c r="I188" i="1"/>
  <c r="H188" i="1"/>
  <c r="F188" i="1"/>
  <c r="E188" i="1"/>
  <c r="D188" i="1"/>
  <c r="C188" i="1"/>
  <c r="B188" i="1"/>
  <c r="L243" i="1"/>
  <c r="K243" i="1"/>
  <c r="J243" i="1"/>
  <c r="I243" i="1"/>
  <c r="H243" i="1"/>
  <c r="F243" i="1"/>
  <c r="E243" i="1"/>
  <c r="D243" i="1"/>
  <c r="C243" i="1"/>
  <c r="B243" i="1"/>
  <c r="L242" i="1"/>
  <c r="K242" i="1"/>
  <c r="J242" i="1"/>
  <c r="I242" i="1"/>
  <c r="H242" i="1"/>
  <c r="F242" i="1"/>
  <c r="E242" i="1"/>
  <c r="G242" i="1" s="1"/>
  <c r="D242" i="1"/>
  <c r="C242" i="1"/>
  <c r="B242" i="1"/>
  <c r="L241" i="1"/>
  <c r="K241" i="1"/>
  <c r="J241" i="1"/>
  <c r="I241" i="1"/>
  <c r="H241" i="1"/>
  <c r="F241" i="1"/>
  <c r="E241" i="1"/>
  <c r="D241" i="1"/>
  <c r="C241" i="1"/>
  <c r="B241" i="1"/>
  <c r="L239" i="1"/>
  <c r="K239" i="1"/>
  <c r="J239" i="1"/>
  <c r="I239" i="1"/>
  <c r="H239" i="1"/>
  <c r="F239" i="1"/>
  <c r="E239" i="1"/>
  <c r="D239" i="1"/>
  <c r="C239" i="1"/>
  <c r="B239" i="1"/>
  <c r="L238" i="1"/>
  <c r="K238" i="1"/>
  <c r="J238" i="1"/>
  <c r="I238" i="1"/>
  <c r="H238" i="1"/>
  <c r="F238" i="1"/>
  <c r="E238" i="1"/>
  <c r="D238" i="1"/>
  <c r="C238" i="1"/>
  <c r="B238" i="1"/>
  <c r="L236" i="1"/>
  <c r="K236" i="1"/>
  <c r="J236" i="1"/>
  <c r="I236" i="1"/>
  <c r="H236" i="1"/>
  <c r="F236" i="1"/>
  <c r="G236" i="1" s="1"/>
  <c r="D236" i="1"/>
  <c r="C236" i="1"/>
  <c r="B236" i="1"/>
  <c r="L235" i="1"/>
  <c r="K235" i="1"/>
  <c r="J235" i="1"/>
  <c r="I235" i="1"/>
  <c r="H235" i="1"/>
  <c r="F235" i="1"/>
  <c r="E235" i="1"/>
  <c r="D235" i="1"/>
  <c r="C235" i="1"/>
  <c r="B235" i="1"/>
  <c r="L234" i="1"/>
  <c r="K234" i="1"/>
  <c r="J234" i="1"/>
  <c r="I234" i="1"/>
  <c r="H234" i="1"/>
  <c r="F234" i="1"/>
  <c r="E234" i="1"/>
  <c r="D234" i="1"/>
  <c r="C234" i="1"/>
  <c r="B234" i="1"/>
  <c r="L231" i="1"/>
  <c r="K231" i="1"/>
  <c r="J231" i="1"/>
  <c r="I231" i="1"/>
  <c r="H231" i="1"/>
  <c r="F231" i="1"/>
  <c r="E231" i="1"/>
  <c r="D231" i="1"/>
  <c r="C231" i="1"/>
  <c r="B231" i="1"/>
  <c r="L229" i="1"/>
  <c r="K229" i="1"/>
  <c r="J229" i="1"/>
  <c r="I229" i="1"/>
  <c r="H229" i="1"/>
  <c r="F229" i="1"/>
  <c r="E229" i="1"/>
  <c r="D229" i="1"/>
  <c r="C229" i="1"/>
  <c r="B229" i="1"/>
  <c r="L228" i="1"/>
  <c r="K228" i="1"/>
  <c r="J228" i="1"/>
  <c r="I228" i="1"/>
  <c r="H228" i="1"/>
  <c r="F228" i="1"/>
  <c r="E228" i="1"/>
  <c r="D228" i="1"/>
  <c r="C228" i="1"/>
  <c r="B228" i="1"/>
  <c r="L227" i="1"/>
  <c r="K227" i="1"/>
  <c r="J227" i="1"/>
  <c r="I227" i="1"/>
  <c r="H227" i="1"/>
  <c r="F227" i="1"/>
  <c r="E227" i="1"/>
  <c r="D227" i="1"/>
  <c r="C227" i="1"/>
  <c r="B227" i="1"/>
  <c r="L225" i="1"/>
  <c r="K225" i="1"/>
  <c r="J225" i="1"/>
  <c r="I225" i="1"/>
  <c r="H225" i="1"/>
  <c r="F225" i="1"/>
  <c r="E225" i="1"/>
  <c r="D225" i="1"/>
  <c r="C225" i="1"/>
  <c r="B225" i="1"/>
  <c r="L224" i="1"/>
  <c r="K224" i="1"/>
  <c r="J224" i="1"/>
  <c r="I224" i="1"/>
  <c r="H224" i="1"/>
  <c r="F224" i="1"/>
  <c r="E224" i="1"/>
  <c r="D224" i="1"/>
  <c r="C224" i="1"/>
  <c r="B224" i="1"/>
  <c r="B222" i="1"/>
  <c r="C222" i="1"/>
  <c r="D222" i="1"/>
  <c r="E222" i="1"/>
  <c r="F222" i="1"/>
  <c r="L222" i="1"/>
  <c r="K222" i="1"/>
  <c r="J222" i="1"/>
  <c r="H222" i="1"/>
  <c r="I222" i="1"/>
  <c r="B13" i="3"/>
  <c r="C13" i="3"/>
  <c r="D13" i="3"/>
  <c r="E13" i="3"/>
  <c r="F13" i="3"/>
  <c r="H13" i="3"/>
  <c r="I13" i="3"/>
  <c r="J13" i="3"/>
  <c r="K13" i="3"/>
  <c r="L13" i="3"/>
  <c r="B14" i="3"/>
  <c r="C14" i="3"/>
  <c r="D14" i="3"/>
  <c r="E14" i="3"/>
  <c r="F14" i="3"/>
  <c r="H14" i="3"/>
  <c r="I14" i="3"/>
  <c r="J14" i="3"/>
  <c r="K14" i="3"/>
  <c r="L14" i="3"/>
  <c r="B15" i="3"/>
  <c r="C15" i="3"/>
  <c r="D15" i="3"/>
  <c r="E15" i="3"/>
  <c r="F15" i="3"/>
  <c r="H15" i="3"/>
  <c r="I15" i="3"/>
  <c r="J15" i="3"/>
  <c r="K15" i="3"/>
  <c r="L15" i="3"/>
  <c r="B16" i="3"/>
  <c r="C16" i="3"/>
  <c r="D16" i="3"/>
  <c r="E16" i="3"/>
  <c r="F16" i="3"/>
  <c r="H16" i="3"/>
  <c r="I16" i="3"/>
  <c r="J16" i="3"/>
  <c r="K16" i="3"/>
  <c r="L16" i="3"/>
  <c r="G11" i="4"/>
  <c r="M11" i="4"/>
  <c r="G12" i="4"/>
  <c r="M12" i="4"/>
  <c r="G13" i="4"/>
  <c r="M13" i="4"/>
  <c r="G14" i="4"/>
  <c r="M14" i="4"/>
  <c r="G15" i="4"/>
  <c r="M15" i="4"/>
  <c r="G16" i="4"/>
  <c r="M16" i="4"/>
  <c r="G17" i="4"/>
  <c r="M17" i="4"/>
  <c r="G18" i="4"/>
  <c r="M18" i="4"/>
  <c r="G19" i="4"/>
  <c r="M19" i="4"/>
  <c r="G20" i="4"/>
  <c r="M20" i="4"/>
  <c r="G21" i="4"/>
  <c r="M21" i="4"/>
  <c r="G22" i="4"/>
  <c r="M22" i="4"/>
  <c r="G23" i="4"/>
  <c r="M23" i="4"/>
  <c r="G24" i="4"/>
  <c r="M24" i="4"/>
  <c r="G25" i="4"/>
  <c r="M25" i="4"/>
  <c r="G26" i="4"/>
  <c r="M26" i="4"/>
  <c r="G27" i="4"/>
  <c r="M27" i="4"/>
  <c r="G28" i="4"/>
  <c r="M28" i="4"/>
  <c r="G29" i="4"/>
  <c r="M29" i="4"/>
  <c r="G30" i="4"/>
  <c r="M30" i="4"/>
  <c r="G31" i="4"/>
  <c r="M31" i="4"/>
  <c r="G32" i="4"/>
  <c r="M32" i="4"/>
  <c r="G33" i="4"/>
  <c r="M33" i="4"/>
  <c r="G34" i="4"/>
  <c r="M34" i="4"/>
  <c r="G35" i="4"/>
  <c r="M35" i="4"/>
  <c r="G36" i="4"/>
  <c r="M36" i="4"/>
  <c r="G37" i="4"/>
  <c r="M37" i="4"/>
  <c r="G38" i="4"/>
  <c r="M38" i="4"/>
  <c r="G39" i="4"/>
  <c r="M39" i="4"/>
  <c r="G40" i="4"/>
  <c r="M40" i="4"/>
  <c r="G41" i="4"/>
  <c r="M41" i="4"/>
  <c r="G42" i="4"/>
  <c r="M42" i="4"/>
  <c r="G43" i="4"/>
  <c r="M43" i="4"/>
  <c r="G44" i="4"/>
  <c r="M44" i="4"/>
  <c r="G45" i="4"/>
  <c r="M45" i="4"/>
  <c r="G46" i="4"/>
  <c r="M46" i="4"/>
  <c r="G47" i="4"/>
  <c r="M47" i="4"/>
  <c r="G48" i="4"/>
  <c r="M48" i="4"/>
  <c r="G49" i="4"/>
  <c r="M49" i="4"/>
  <c r="G50" i="4"/>
  <c r="M50" i="4"/>
  <c r="G51" i="4"/>
  <c r="M51" i="4"/>
  <c r="G52" i="4"/>
  <c r="M52" i="4"/>
  <c r="G53" i="4"/>
  <c r="M53" i="4"/>
  <c r="G54" i="4"/>
  <c r="M54" i="4"/>
  <c r="G55" i="4"/>
  <c r="M55" i="4"/>
  <c r="G56" i="4"/>
  <c r="M56" i="4"/>
  <c r="G57" i="4"/>
  <c r="M57" i="4"/>
  <c r="G58" i="4"/>
  <c r="M58" i="4"/>
  <c r="G59" i="4"/>
  <c r="M59" i="4"/>
  <c r="G60" i="4"/>
  <c r="M60" i="4"/>
  <c r="G61" i="4"/>
  <c r="M61" i="4"/>
  <c r="G62" i="4"/>
  <c r="M62" i="4"/>
  <c r="G63" i="4"/>
  <c r="M63" i="4"/>
  <c r="G64" i="4"/>
  <c r="M64" i="4"/>
  <c r="G65" i="4"/>
  <c r="M65" i="4"/>
  <c r="G66" i="4"/>
  <c r="M66" i="4"/>
  <c r="G67" i="4"/>
  <c r="M67" i="4"/>
  <c r="G68" i="4"/>
  <c r="M68" i="4"/>
  <c r="G69" i="4"/>
  <c r="M69" i="4"/>
  <c r="G70" i="4"/>
  <c r="M70" i="4"/>
  <c r="G71" i="4"/>
  <c r="M71" i="4"/>
  <c r="G72" i="4"/>
  <c r="M72" i="4"/>
  <c r="G73" i="4"/>
  <c r="M73" i="4"/>
  <c r="G74" i="4"/>
  <c r="M74" i="4"/>
  <c r="G75" i="4"/>
  <c r="M75" i="4"/>
  <c r="G76" i="4"/>
  <c r="M76" i="4"/>
  <c r="G77" i="4"/>
  <c r="M77" i="4"/>
  <c r="G78" i="4"/>
  <c r="M78" i="4"/>
  <c r="G79" i="4"/>
  <c r="M79" i="4"/>
  <c r="G80" i="4"/>
  <c r="M80" i="4"/>
  <c r="G81" i="4"/>
  <c r="M81" i="4"/>
  <c r="G82" i="4"/>
  <c r="M82" i="4"/>
  <c r="G83" i="4"/>
  <c r="M83" i="4"/>
  <c r="G84" i="4"/>
  <c r="M84" i="4"/>
  <c r="G85" i="4"/>
  <c r="M85" i="4"/>
  <c r="G86" i="4"/>
  <c r="M86" i="4"/>
  <c r="G87" i="4"/>
  <c r="M87" i="4"/>
  <c r="G88" i="4"/>
  <c r="M88" i="4"/>
  <c r="G89" i="4"/>
  <c r="M89" i="4"/>
  <c r="G90" i="4"/>
  <c r="M90" i="4"/>
  <c r="G91" i="4"/>
  <c r="M91" i="4"/>
  <c r="G92" i="4"/>
  <c r="M92" i="4"/>
  <c r="G93" i="4"/>
  <c r="M93" i="4"/>
  <c r="G94" i="4"/>
  <c r="M94" i="4"/>
  <c r="G142" i="4"/>
  <c r="M157" i="4"/>
  <c r="M158" i="4"/>
  <c r="M159" i="4"/>
  <c r="M160" i="4"/>
  <c r="M161" i="4"/>
  <c r="M162" i="4"/>
  <c r="M163" i="4"/>
  <c r="M164" i="4"/>
  <c r="M165" i="4"/>
  <c r="G166" i="4"/>
  <c r="M166" i="4"/>
  <c r="C167" i="4"/>
  <c r="M167" i="4"/>
  <c r="G167" i="4"/>
  <c r="C168" i="4"/>
  <c r="M168" i="4"/>
  <c r="G168" i="4"/>
  <c r="G169" i="4"/>
  <c r="M169" i="4"/>
  <c r="G170" i="4"/>
  <c r="M170" i="4"/>
  <c r="G171" i="4"/>
  <c r="M171" i="4"/>
  <c r="G172" i="4"/>
  <c r="M172" i="4"/>
  <c r="G173" i="4"/>
  <c r="M173" i="4"/>
  <c r="G174" i="4"/>
  <c r="M174" i="4"/>
  <c r="G175" i="4"/>
  <c r="M175" i="4"/>
  <c r="G176" i="4"/>
  <c r="M176" i="4"/>
  <c r="G177" i="4"/>
  <c r="M177" i="4"/>
  <c r="B178" i="4"/>
  <c r="C178" i="4"/>
  <c r="D178" i="4"/>
  <c r="E178" i="4"/>
  <c r="F178" i="4"/>
  <c r="H178" i="4"/>
  <c r="I178" i="4"/>
  <c r="J178" i="4"/>
  <c r="K178" i="4"/>
  <c r="L178" i="4"/>
  <c r="B179" i="4"/>
  <c r="C179" i="4"/>
  <c r="E179" i="4"/>
  <c r="F179" i="4"/>
  <c r="H179" i="4"/>
  <c r="I179" i="4"/>
  <c r="J179" i="4"/>
  <c r="K179" i="4"/>
  <c r="L179" i="4"/>
  <c r="D179" i="4"/>
  <c r="B180" i="4"/>
  <c r="E180" i="4"/>
  <c r="F180" i="4"/>
  <c r="H180" i="4"/>
  <c r="I180" i="4"/>
  <c r="J180" i="4"/>
  <c r="K180" i="4"/>
  <c r="L180" i="4"/>
  <c r="C180" i="4"/>
  <c r="D180" i="4"/>
  <c r="B181" i="4"/>
  <c r="C181" i="4"/>
  <c r="D181" i="4"/>
  <c r="E181" i="4"/>
  <c r="F181" i="4"/>
  <c r="H181" i="4"/>
  <c r="I181" i="4"/>
  <c r="J181" i="4"/>
  <c r="K181" i="4"/>
  <c r="L181" i="4"/>
  <c r="B182" i="4"/>
  <c r="C182" i="4"/>
  <c r="D182" i="4"/>
  <c r="E182" i="4"/>
  <c r="F182" i="4"/>
  <c r="H182" i="4"/>
  <c r="I182" i="4"/>
  <c r="J182" i="4"/>
  <c r="K182" i="4"/>
  <c r="L182" i="4"/>
  <c r="B183" i="4"/>
  <c r="C183" i="4"/>
  <c r="D183" i="4"/>
  <c r="E183" i="4"/>
  <c r="F183" i="4"/>
  <c r="H183" i="4"/>
  <c r="I183" i="4"/>
  <c r="J183" i="4"/>
  <c r="K183" i="4"/>
  <c r="L183" i="4"/>
  <c r="B184" i="4"/>
  <c r="C184" i="4"/>
  <c r="D184" i="4"/>
  <c r="E184" i="4"/>
  <c r="F184" i="4"/>
  <c r="H184" i="4"/>
  <c r="I184" i="4"/>
  <c r="J184" i="4"/>
  <c r="K184" i="4"/>
  <c r="L184" i="4"/>
  <c r="B185" i="4"/>
  <c r="C185" i="4"/>
  <c r="D185" i="4"/>
  <c r="E185" i="4"/>
  <c r="F185" i="4"/>
  <c r="H185" i="4"/>
  <c r="I185" i="4"/>
  <c r="J185" i="4"/>
  <c r="K185" i="4"/>
  <c r="L185" i="4"/>
  <c r="B186" i="4"/>
  <c r="C186" i="4"/>
  <c r="D186" i="4"/>
  <c r="E186" i="4"/>
  <c r="F186" i="4"/>
  <c r="H186" i="4"/>
  <c r="I186" i="4"/>
  <c r="J186" i="4"/>
  <c r="K186" i="4"/>
  <c r="L186" i="4"/>
  <c r="B187" i="4"/>
  <c r="C187" i="4"/>
  <c r="D187" i="4"/>
  <c r="G187" i="4"/>
  <c r="H187" i="4"/>
  <c r="I187" i="4"/>
  <c r="J187" i="4"/>
  <c r="K187" i="4"/>
  <c r="L187" i="4"/>
  <c r="B188" i="4"/>
  <c r="C188" i="4"/>
  <c r="D188" i="4"/>
  <c r="E188" i="4"/>
  <c r="F188" i="4"/>
  <c r="H188" i="4"/>
  <c r="I188" i="4"/>
  <c r="J188" i="4"/>
  <c r="K188" i="4"/>
  <c r="L188" i="4"/>
  <c r="B189" i="4"/>
  <c r="C189" i="4"/>
  <c r="D189" i="4"/>
  <c r="E189" i="4"/>
  <c r="F189" i="4"/>
  <c r="H189" i="4"/>
  <c r="I189" i="4"/>
  <c r="J189" i="4"/>
  <c r="K189" i="4"/>
  <c r="L189" i="4"/>
  <c r="B190" i="4"/>
  <c r="C190" i="4"/>
  <c r="D190" i="4"/>
  <c r="E190" i="4"/>
  <c r="F190" i="4"/>
  <c r="H190" i="4"/>
  <c r="I190" i="4"/>
  <c r="J190" i="4"/>
  <c r="K190" i="4"/>
  <c r="L190" i="4"/>
  <c r="B191" i="4"/>
  <c r="C191" i="4"/>
  <c r="D191" i="4"/>
  <c r="E191" i="4"/>
  <c r="F191" i="4"/>
  <c r="H191" i="4"/>
  <c r="I191" i="4"/>
  <c r="J191" i="4"/>
  <c r="K191" i="4"/>
  <c r="L191" i="4"/>
  <c r="B192" i="4"/>
  <c r="C192" i="4"/>
  <c r="D192" i="4"/>
  <c r="E192" i="4"/>
  <c r="F192" i="4"/>
  <c r="H192" i="4"/>
  <c r="I192" i="4"/>
  <c r="J192" i="4"/>
  <c r="K192" i="4"/>
  <c r="L192" i="4"/>
  <c r="B193" i="4"/>
  <c r="C193" i="4"/>
  <c r="D193" i="4"/>
  <c r="E193" i="4"/>
  <c r="F193" i="4"/>
  <c r="H193" i="4"/>
  <c r="I193" i="4"/>
  <c r="J193" i="4"/>
  <c r="K193" i="4"/>
  <c r="L193" i="4"/>
  <c r="B194" i="4"/>
  <c r="C194" i="4"/>
  <c r="D194" i="4"/>
  <c r="E194" i="4"/>
  <c r="F194" i="4"/>
  <c r="H194" i="4"/>
  <c r="I194" i="4"/>
  <c r="J194" i="4"/>
  <c r="K194" i="4"/>
  <c r="L194" i="4"/>
  <c r="B195" i="4"/>
  <c r="C195" i="4"/>
  <c r="D195" i="4"/>
  <c r="E195" i="4"/>
  <c r="F195" i="4"/>
  <c r="H195" i="4"/>
  <c r="I195" i="4"/>
  <c r="J195" i="4"/>
  <c r="K195" i="4"/>
  <c r="L195" i="4"/>
  <c r="B196" i="4"/>
  <c r="C196" i="4"/>
  <c r="D196" i="4"/>
  <c r="E196" i="4"/>
  <c r="F196" i="4"/>
  <c r="H196" i="4"/>
  <c r="I196" i="4"/>
  <c r="J196" i="4"/>
  <c r="K196" i="4"/>
  <c r="L196" i="4"/>
  <c r="B197" i="4"/>
  <c r="C197" i="4"/>
  <c r="D197" i="4"/>
  <c r="E197" i="4"/>
  <c r="F197" i="4"/>
  <c r="H197" i="4"/>
  <c r="I197" i="4"/>
  <c r="J197" i="4"/>
  <c r="K197" i="4"/>
  <c r="L197" i="4"/>
  <c r="B198" i="4"/>
  <c r="E198" i="4"/>
  <c r="G198" i="4" s="1"/>
  <c r="F198" i="4"/>
  <c r="H198" i="4"/>
  <c r="I198" i="4"/>
  <c r="J198" i="4"/>
  <c r="K198" i="4"/>
  <c r="L198" i="4"/>
  <c r="C198" i="4"/>
  <c r="D198" i="4"/>
  <c r="B199" i="4"/>
  <c r="C199" i="4"/>
  <c r="D199" i="4"/>
  <c r="E199" i="4"/>
  <c r="F199" i="4"/>
  <c r="H199" i="4"/>
  <c r="I199" i="4"/>
  <c r="J199" i="4"/>
  <c r="K199" i="4"/>
  <c r="L199" i="4"/>
  <c r="B200" i="4"/>
  <c r="C200" i="4"/>
  <c r="D200" i="4"/>
  <c r="E200" i="4"/>
  <c r="F200" i="4"/>
  <c r="H200" i="4"/>
  <c r="I200" i="4"/>
  <c r="J200" i="4"/>
  <c r="K200" i="4"/>
  <c r="L200" i="4"/>
  <c r="B201" i="4"/>
  <c r="C201" i="4"/>
  <c r="D201" i="4"/>
  <c r="E201" i="4"/>
  <c r="F201" i="4"/>
  <c r="H201" i="4"/>
  <c r="I201" i="4"/>
  <c r="J201" i="4"/>
  <c r="K201" i="4"/>
  <c r="L201" i="4"/>
  <c r="B202" i="4"/>
  <c r="C202" i="4"/>
  <c r="D202" i="4"/>
  <c r="E202" i="4"/>
  <c r="F202" i="4"/>
  <c r="H202" i="4"/>
  <c r="I202" i="4"/>
  <c r="J202" i="4"/>
  <c r="K202" i="4"/>
  <c r="L202" i="4"/>
  <c r="B203" i="4"/>
  <c r="C203" i="4"/>
  <c r="D203" i="4"/>
  <c r="E203" i="4"/>
  <c r="F203" i="4"/>
  <c r="H203" i="4"/>
  <c r="I203" i="4"/>
  <c r="J203" i="4"/>
  <c r="K203" i="4"/>
  <c r="L203" i="4"/>
  <c r="B204" i="4"/>
  <c r="C204" i="4"/>
  <c r="D204" i="4"/>
  <c r="E204" i="4"/>
  <c r="F204" i="4"/>
  <c r="H204" i="4"/>
  <c r="I204" i="4"/>
  <c r="J204" i="4"/>
  <c r="K204" i="4"/>
  <c r="L204" i="4"/>
  <c r="B205" i="4"/>
  <c r="C205" i="4"/>
  <c r="D205" i="4"/>
  <c r="E205" i="4"/>
  <c r="F205" i="4"/>
  <c r="H205" i="4"/>
  <c r="I205" i="4"/>
  <c r="J205" i="4"/>
  <c r="K205" i="4"/>
  <c r="L205" i="4"/>
  <c r="B206" i="4"/>
  <c r="C206" i="4"/>
  <c r="D206" i="4"/>
  <c r="E206" i="4"/>
  <c r="F206" i="4"/>
  <c r="H206" i="4"/>
  <c r="I206" i="4"/>
  <c r="J206" i="4"/>
  <c r="K206" i="4"/>
  <c r="L206" i="4"/>
  <c r="B207" i="4"/>
  <c r="C207" i="4"/>
  <c r="D207" i="4"/>
  <c r="E207" i="4"/>
  <c r="F207" i="4"/>
  <c r="H207" i="4"/>
  <c r="I207" i="4"/>
  <c r="J207" i="4"/>
  <c r="K207" i="4"/>
  <c r="L207" i="4"/>
  <c r="B208" i="4"/>
  <c r="C208" i="4"/>
  <c r="D208" i="4"/>
  <c r="E208" i="4"/>
  <c r="F208" i="4"/>
  <c r="H208" i="4"/>
  <c r="I208" i="4"/>
  <c r="J208" i="4"/>
  <c r="K208" i="4"/>
  <c r="L208" i="4"/>
  <c r="B209" i="4"/>
  <c r="C209" i="4"/>
  <c r="D209" i="4"/>
  <c r="E209" i="4"/>
  <c r="G209" i="4" s="1"/>
  <c r="F209" i="4"/>
  <c r="H209" i="4"/>
  <c r="I209" i="4"/>
  <c r="J209" i="4"/>
  <c r="K209" i="4"/>
  <c r="L209" i="4"/>
  <c r="B210" i="4"/>
  <c r="C210" i="4"/>
  <c r="D210" i="4"/>
  <c r="E210" i="4"/>
  <c r="F210" i="4"/>
  <c r="H210" i="4"/>
  <c r="I210" i="4"/>
  <c r="J210" i="4"/>
  <c r="K210" i="4"/>
  <c r="L210" i="4"/>
  <c r="B211" i="4"/>
  <c r="C211" i="4"/>
  <c r="D211" i="4"/>
  <c r="E211" i="4"/>
  <c r="F211" i="4"/>
  <c r="H211" i="4"/>
  <c r="I211" i="4"/>
  <c r="J211" i="4"/>
  <c r="K211" i="4"/>
  <c r="L211" i="4"/>
  <c r="B212" i="4"/>
  <c r="C212" i="4"/>
  <c r="D212" i="4"/>
  <c r="E212" i="4"/>
  <c r="F212" i="4"/>
  <c r="H212" i="4"/>
  <c r="I212" i="4"/>
  <c r="J212" i="4"/>
  <c r="K212" i="4"/>
  <c r="L212" i="4"/>
  <c r="B213" i="4"/>
  <c r="C213" i="4"/>
  <c r="D213" i="4"/>
  <c r="E213" i="4"/>
  <c r="G213" i="4" s="1"/>
  <c r="F213" i="4"/>
  <c r="H213" i="4"/>
  <c r="I213" i="4"/>
  <c r="J213" i="4"/>
  <c r="K213" i="4"/>
  <c r="L213" i="4"/>
  <c r="B214" i="4"/>
  <c r="C214" i="4"/>
  <c r="D214" i="4"/>
  <c r="E214" i="4"/>
  <c r="F214" i="4"/>
  <c r="H214" i="4"/>
  <c r="I214" i="4"/>
  <c r="J214" i="4"/>
  <c r="K214" i="4"/>
  <c r="L214" i="4"/>
  <c r="B215" i="4"/>
  <c r="C215" i="4"/>
  <c r="D215" i="4"/>
  <c r="E215" i="4"/>
  <c r="F215" i="4"/>
  <c r="H215" i="4"/>
  <c r="I215" i="4"/>
  <c r="J215" i="4"/>
  <c r="K215" i="4"/>
  <c r="L215" i="4"/>
  <c r="B216" i="4"/>
  <c r="C216" i="4"/>
  <c r="D216" i="4"/>
  <c r="E216" i="4"/>
  <c r="F216" i="4"/>
  <c r="H216" i="4"/>
  <c r="I216" i="4"/>
  <c r="J216" i="4"/>
  <c r="K216" i="4"/>
  <c r="L216" i="4"/>
  <c r="B217" i="4"/>
  <c r="C217" i="4"/>
  <c r="D217" i="4"/>
  <c r="E217" i="4"/>
  <c r="F217" i="4"/>
  <c r="H217" i="4"/>
  <c r="I217" i="4"/>
  <c r="J217" i="4"/>
  <c r="K217" i="4"/>
  <c r="L217" i="4"/>
  <c r="B218" i="4"/>
  <c r="C218" i="4"/>
  <c r="D218" i="4"/>
  <c r="E218" i="4"/>
  <c r="F218" i="4"/>
  <c r="H218" i="4"/>
  <c r="I218" i="4"/>
  <c r="J218" i="4"/>
  <c r="K218" i="4"/>
  <c r="L218" i="4"/>
  <c r="B219" i="4"/>
  <c r="C219" i="4"/>
  <c r="D219" i="4"/>
  <c r="E219" i="4"/>
  <c r="F219" i="4"/>
  <c r="H219" i="4"/>
  <c r="I219" i="4"/>
  <c r="J219" i="4"/>
  <c r="K219" i="4"/>
  <c r="L219" i="4"/>
  <c r="B220" i="4"/>
  <c r="C220" i="4"/>
  <c r="D220" i="4"/>
  <c r="E220" i="4"/>
  <c r="F220" i="4"/>
  <c r="H220" i="4"/>
  <c r="I220" i="4"/>
  <c r="J220" i="4"/>
  <c r="K220" i="4"/>
  <c r="L220" i="4"/>
  <c r="B221" i="4"/>
  <c r="C221" i="4"/>
  <c r="D221" i="4"/>
  <c r="E221" i="4"/>
  <c r="F221" i="4"/>
  <c r="H221" i="4"/>
  <c r="I221" i="4"/>
  <c r="J221" i="4"/>
  <c r="K221" i="4"/>
  <c r="L221" i="4"/>
  <c r="B222" i="4"/>
  <c r="C222" i="4"/>
  <c r="D222" i="4"/>
  <c r="E222" i="4"/>
  <c r="F222" i="4"/>
  <c r="H222" i="4"/>
  <c r="I222" i="4"/>
  <c r="J222" i="4"/>
  <c r="K222" i="4"/>
  <c r="L222" i="4"/>
  <c r="B223" i="4"/>
  <c r="C223" i="4"/>
  <c r="D223" i="4"/>
  <c r="E223" i="4"/>
  <c r="F223" i="4"/>
  <c r="H223" i="4"/>
  <c r="I223" i="4"/>
  <c r="J223" i="4"/>
  <c r="K223" i="4"/>
  <c r="L223" i="4"/>
  <c r="B224" i="4"/>
  <c r="C224" i="4"/>
  <c r="D224" i="4"/>
  <c r="E224" i="4"/>
  <c r="F224" i="4"/>
  <c r="G224" i="4" s="1"/>
  <c r="H224" i="4"/>
  <c r="I224" i="4"/>
  <c r="J224" i="4"/>
  <c r="K224" i="4"/>
  <c r="L224" i="4"/>
  <c r="B225" i="4"/>
  <c r="C225" i="4"/>
  <c r="D225" i="4"/>
  <c r="E225" i="4"/>
  <c r="F225" i="4"/>
  <c r="H225" i="4"/>
  <c r="I225" i="4"/>
  <c r="J225" i="4"/>
  <c r="K225" i="4"/>
  <c r="L225" i="4"/>
  <c r="B226" i="4"/>
  <c r="E226" i="4"/>
  <c r="G226" i="4" s="1"/>
  <c r="F226" i="4"/>
  <c r="H226" i="4"/>
  <c r="I226" i="4"/>
  <c r="J226" i="4"/>
  <c r="K226" i="4"/>
  <c r="L226" i="4"/>
  <c r="C226" i="4"/>
  <c r="D226" i="4"/>
  <c r="B227" i="4"/>
  <c r="C227" i="4"/>
  <c r="D227" i="4"/>
  <c r="E227" i="4"/>
  <c r="F227" i="4"/>
  <c r="H227" i="4"/>
  <c r="I227" i="4"/>
  <c r="J227" i="4"/>
  <c r="K227" i="4"/>
  <c r="L227" i="4"/>
  <c r="B228" i="4"/>
  <c r="C228" i="4"/>
  <c r="D228" i="4"/>
  <c r="E228" i="4"/>
  <c r="F228" i="4"/>
  <c r="H228" i="4"/>
  <c r="I228" i="4"/>
  <c r="J228" i="4"/>
  <c r="K228" i="4"/>
  <c r="L228" i="4"/>
  <c r="B229" i="4"/>
  <c r="C229" i="4"/>
  <c r="D229" i="4"/>
  <c r="E229" i="4"/>
  <c r="F229" i="4"/>
  <c r="H229" i="4"/>
  <c r="I229" i="4"/>
  <c r="J229" i="4"/>
  <c r="K229" i="4"/>
  <c r="L229" i="4"/>
  <c r="B230" i="4"/>
  <c r="C230" i="4"/>
  <c r="D230" i="4"/>
  <c r="E230" i="4"/>
  <c r="F230" i="4"/>
  <c r="H230" i="4"/>
  <c r="I230" i="4"/>
  <c r="J230" i="4"/>
  <c r="K230" i="4"/>
  <c r="L230" i="4"/>
  <c r="B231" i="4"/>
  <c r="C231" i="4"/>
  <c r="D231" i="4"/>
  <c r="E231" i="4"/>
  <c r="F231" i="4"/>
  <c r="H231" i="4"/>
  <c r="I231" i="4"/>
  <c r="J231" i="4"/>
  <c r="K231" i="4"/>
  <c r="L231" i="4"/>
  <c r="B232" i="4"/>
  <c r="C232" i="4"/>
  <c r="D232" i="4"/>
  <c r="E232" i="4"/>
  <c r="F232" i="4"/>
  <c r="G232" i="4" s="1"/>
  <c r="H232" i="4"/>
  <c r="I232" i="4"/>
  <c r="J232" i="4"/>
  <c r="K232" i="4"/>
  <c r="L232" i="4"/>
  <c r="B233" i="4"/>
  <c r="C233" i="4"/>
  <c r="D233" i="4"/>
  <c r="E233" i="4"/>
  <c r="F233" i="4"/>
  <c r="H233" i="4"/>
  <c r="I233" i="4"/>
  <c r="J233" i="4"/>
  <c r="K233" i="4"/>
  <c r="L233" i="4"/>
  <c r="B234" i="4"/>
  <c r="C234" i="4"/>
  <c r="D234" i="4"/>
  <c r="E234" i="4"/>
  <c r="F234" i="4"/>
  <c r="H234" i="4"/>
  <c r="I234" i="4"/>
  <c r="J234" i="4"/>
  <c r="K234" i="4"/>
  <c r="L234" i="4"/>
  <c r="B235" i="4"/>
  <c r="C235" i="4"/>
  <c r="D235" i="4"/>
  <c r="E235" i="4"/>
  <c r="F235" i="4"/>
  <c r="H235" i="4"/>
  <c r="I235" i="4"/>
  <c r="J235" i="4"/>
  <c r="K235" i="4"/>
  <c r="L235" i="4"/>
  <c r="B236" i="4"/>
  <c r="C236" i="4"/>
  <c r="D236" i="4"/>
  <c r="E236" i="4"/>
  <c r="F236" i="4"/>
  <c r="H236" i="4"/>
  <c r="I236" i="4"/>
  <c r="J236" i="4"/>
  <c r="K236" i="4"/>
  <c r="L236" i="4"/>
  <c r="B237" i="4"/>
  <c r="E237" i="4"/>
  <c r="F237" i="4"/>
  <c r="G237" i="4" s="1"/>
  <c r="H237" i="4"/>
  <c r="I237" i="4"/>
  <c r="J237" i="4"/>
  <c r="K237" i="4"/>
  <c r="L237" i="4"/>
  <c r="C237" i="4"/>
  <c r="D237" i="4"/>
  <c r="B238" i="4"/>
  <c r="C238" i="4"/>
  <c r="D238" i="4"/>
  <c r="E238" i="4"/>
  <c r="F238" i="4"/>
  <c r="H238" i="4"/>
  <c r="I238" i="4"/>
  <c r="J238" i="4"/>
  <c r="K238" i="4"/>
  <c r="L238" i="4"/>
  <c r="B239" i="4"/>
  <c r="C239" i="4"/>
  <c r="D239" i="4"/>
  <c r="E239" i="4"/>
  <c r="F239" i="4"/>
  <c r="H239" i="4"/>
  <c r="I239" i="4"/>
  <c r="J239" i="4"/>
  <c r="K239" i="4"/>
  <c r="L239" i="4"/>
  <c r="B240" i="4"/>
  <c r="E240" i="4"/>
  <c r="F240" i="4"/>
  <c r="H240" i="4"/>
  <c r="I240" i="4"/>
  <c r="J240" i="4"/>
  <c r="K240" i="4"/>
  <c r="L240" i="4"/>
  <c r="C240" i="4"/>
  <c r="D240" i="4"/>
  <c r="B241" i="4"/>
  <c r="C241" i="4"/>
  <c r="D241" i="4"/>
  <c r="E241" i="4"/>
  <c r="F241" i="4"/>
  <c r="H241" i="4"/>
  <c r="I241" i="4"/>
  <c r="J241" i="4"/>
  <c r="K241" i="4"/>
  <c r="L241" i="4"/>
  <c r="B242" i="4"/>
  <c r="C242" i="4"/>
  <c r="D242" i="4"/>
  <c r="E242" i="4"/>
  <c r="F242" i="4"/>
  <c r="H242" i="4"/>
  <c r="I242" i="4"/>
  <c r="J242" i="4"/>
  <c r="K242" i="4"/>
  <c r="L242" i="4"/>
  <c r="B243" i="4"/>
  <c r="C243" i="4"/>
  <c r="D243" i="4"/>
  <c r="E243" i="4"/>
  <c r="F243" i="4"/>
  <c r="H243" i="4"/>
  <c r="I243" i="4"/>
  <c r="J243" i="4"/>
  <c r="K243" i="4"/>
  <c r="L243" i="4"/>
  <c r="B244" i="4"/>
  <c r="C244" i="4"/>
  <c r="D244" i="4"/>
  <c r="E244" i="4"/>
  <c r="F244" i="4"/>
  <c r="H244" i="4"/>
  <c r="I244" i="4"/>
  <c r="J244" i="4"/>
  <c r="K244" i="4"/>
  <c r="L244" i="4"/>
  <c r="B245" i="4"/>
  <c r="C245" i="4"/>
  <c r="D245" i="4"/>
  <c r="E245" i="4"/>
  <c r="F245" i="4"/>
  <c r="H245" i="4"/>
  <c r="I245" i="4"/>
  <c r="J245" i="4"/>
  <c r="K245" i="4"/>
  <c r="L245" i="4"/>
  <c r="B246" i="4"/>
  <c r="C246" i="4"/>
  <c r="D246" i="4"/>
  <c r="E246" i="4"/>
  <c r="F246" i="4"/>
  <c r="H246" i="4"/>
  <c r="I246" i="4"/>
  <c r="J246" i="4"/>
  <c r="K246" i="4"/>
  <c r="L246" i="4"/>
  <c r="B247" i="4"/>
  <c r="C247" i="4"/>
  <c r="E247" i="4"/>
  <c r="F247" i="4"/>
  <c r="H247" i="4"/>
  <c r="I247" i="4"/>
  <c r="J247" i="4"/>
  <c r="K247" i="4"/>
  <c r="L247" i="4"/>
  <c r="D247" i="4"/>
  <c r="B248" i="4"/>
  <c r="C248" i="4"/>
  <c r="D248" i="4"/>
  <c r="E248" i="4"/>
  <c r="F248" i="4"/>
  <c r="H248" i="4"/>
  <c r="I248" i="4"/>
  <c r="J248" i="4"/>
  <c r="K248" i="4"/>
  <c r="L248" i="4"/>
  <c r="B249" i="4"/>
  <c r="C249" i="4"/>
  <c r="D249" i="4"/>
  <c r="E249" i="4"/>
  <c r="F249" i="4"/>
  <c r="H249" i="4"/>
  <c r="I249" i="4"/>
  <c r="J249" i="4"/>
  <c r="K249" i="4"/>
  <c r="L249" i="4"/>
  <c r="B250" i="4"/>
  <c r="C250" i="4"/>
  <c r="D250" i="4"/>
  <c r="E250" i="4"/>
  <c r="F250" i="4"/>
  <c r="H250" i="4"/>
  <c r="I250" i="4"/>
  <c r="J250" i="4"/>
  <c r="K250" i="4"/>
  <c r="L250" i="4"/>
  <c r="B251" i="4"/>
  <c r="C251" i="4"/>
  <c r="D251" i="4"/>
  <c r="E251" i="4"/>
  <c r="F251" i="4"/>
  <c r="H251" i="4"/>
  <c r="I251" i="4"/>
  <c r="J251" i="4"/>
  <c r="K251" i="4"/>
  <c r="L251" i="4"/>
  <c r="B252" i="4"/>
  <c r="C252" i="4"/>
  <c r="D252" i="4"/>
  <c r="E252" i="4"/>
  <c r="F252" i="4"/>
  <c r="H252" i="4"/>
  <c r="I252" i="4"/>
  <c r="J252" i="4"/>
  <c r="K252" i="4"/>
  <c r="L252" i="4"/>
  <c r="B253" i="4"/>
  <c r="C253" i="4"/>
  <c r="D253" i="4"/>
  <c r="E253" i="4"/>
  <c r="F253" i="4"/>
  <c r="H253" i="4"/>
  <c r="I253" i="4"/>
  <c r="J253" i="4"/>
  <c r="K253" i="4"/>
  <c r="L253" i="4"/>
  <c r="B254" i="4"/>
  <c r="C254" i="4"/>
  <c r="D254" i="4"/>
  <c r="E254" i="4"/>
  <c r="F254" i="4"/>
  <c r="H254" i="4"/>
  <c r="I254" i="4"/>
  <c r="J254" i="4"/>
  <c r="K254" i="4"/>
  <c r="L254" i="4"/>
  <c r="B255" i="4"/>
  <c r="C255" i="4"/>
  <c r="D255" i="4"/>
  <c r="E255" i="4"/>
  <c r="F255" i="4"/>
  <c r="H255" i="4"/>
  <c r="I255" i="4"/>
  <c r="J255" i="4"/>
  <c r="K255" i="4"/>
  <c r="L255" i="4"/>
  <c r="B256" i="4"/>
  <c r="C256" i="4"/>
  <c r="D256" i="4"/>
  <c r="E256" i="4"/>
  <c r="F256" i="4"/>
  <c r="H256" i="4"/>
  <c r="I256" i="4"/>
  <c r="J256" i="4"/>
  <c r="K256" i="4"/>
  <c r="L256" i="4"/>
  <c r="B257" i="4"/>
  <c r="C257" i="4"/>
  <c r="D257" i="4"/>
  <c r="E257" i="4"/>
  <c r="F257" i="4"/>
  <c r="H257" i="4"/>
  <c r="I257" i="4"/>
  <c r="J257" i="4"/>
  <c r="K257" i="4"/>
  <c r="L257" i="4"/>
  <c r="B258" i="4"/>
  <c r="E258" i="4"/>
  <c r="F258" i="4"/>
  <c r="H258" i="4"/>
  <c r="I258" i="4"/>
  <c r="J258" i="4"/>
  <c r="K258" i="4"/>
  <c r="L258" i="4"/>
  <c r="C258" i="4"/>
  <c r="D258" i="4"/>
  <c r="B259" i="4"/>
  <c r="C259" i="4"/>
  <c r="D259" i="4"/>
  <c r="E259" i="4"/>
  <c r="F259" i="4"/>
  <c r="H259" i="4"/>
  <c r="I259" i="4"/>
  <c r="J259" i="4"/>
  <c r="K259" i="4"/>
  <c r="L259" i="4"/>
  <c r="B260" i="4"/>
  <c r="C260" i="4"/>
  <c r="D260" i="4"/>
  <c r="E260" i="4"/>
  <c r="F260" i="4"/>
  <c r="H260" i="4"/>
  <c r="I260" i="4"/>
  <c r="J260" i="4"/>
  <c r="K260" i="4"/>
  <c r="L260" i="4"/>
  <c r="B261" i="4"/>
  <c r="C261" i="4"/>
  <c r="D261" i="4"/>
  <c r="E261" i="4"/>
  <c r="F261" i="4"/>
  <c r="H261" i="4"/>
  <c r="I261" i="4"/>
  <c r="J261" i="4"/>
  <c r="K261" i="4"/>
  <c r="L261" i="4"/>
  <c r="B262" i="4"/>
  <c r="C262" i="4"/>
  <c r="D262" i="4"/>
  <c r="E262" i="4"/>
  <c r="F262" i="4"/>
  <c r="H262" i="4"/>
  <c r="I262" i="4"/>
  <c r="J262" i="4"/>
  <c r="K262" i="4"/>
  <c r="L262" i="4"/>
  <c r="G63" i="1"/>
  <c r="M82" i="1"/>
  <c r="M83" i="1"/>
  <c r="M84" i="1"/>
  <c r="M85" i="1"/>
  <c r="M86" i="1"/>
  <c r="M87" i="1"/>
  <c r="M88" i="1"/>
  <c r="M89" i="1"/>
  <c r="M90" i="1"/>
  <c r="G91" i="1"/>
  <c r="M91" i="1"/>
  <c r="C94" i="1"/>
  <c r="G94" i="1"/>
  <c r="M94" i="1"/>
  <c r="C95" i="1"/>
  <c r="G95" i="1"/>
  <c r="M95" i="1"/>
  <c r="G96" i="1"/>
  <c r="M96" i="1"/>
  <c r="G97" i="1"/>
  <c r="M97" i="1"/>
  <c r="G98" i="1"/>
  <c r="M98" i="1"/>
  <c r="G99" i="1"/>
  <c r="M99" i="1"/>
  <c r="G100" i="1"/>
  <c r="M100" i="1"/>
  <c r="G101" i="1"/>
  <c r="M101" i="1"/>
  <c r="G102" i="1"/>
  <c r="M102" i="1"/>
  <c r="G103" i="1"/>
  <c r="M103" i="1"/>
  <c r="G104" i="1"/>
  <c r="M104" i="1"/>
  <c r="B105" i="1"/>
  <c r="C105" i="1"/>
  <c r="D105" i="1"/>
  <c r="E105" i="1"/>
  <c r="F105" i="1"/>
  <c r="H105" i="1"/>
  <c r="I105" i="1"/>
  <c r="J105" i="1"/>
  <c r="K105" i="1"/>
  <c r="L105" i="1"/>
  <c r="B108" i="1"/>
  <c r="C108" i="1"/>
  <c r="D108" i="1"/>
  <c r="E108" i="1"/>
  <c r="F108" i="1"/>
  <c r="H108" i="1"/>
  <c r="I108" i="1"/>
  <c r="J108" i="1"/>
  <c r="K108" i="1"/>
  <c r="L108" i="1"/>
  <c r="B109" i="1"/>
  <c r="C109" i="1"/>
  <c r="D109" i="1"/>
  <c r="E109" i="1"/>
  <c r="F109" i="1"/>
  <c r="H109" i="1"/>
  <c r="I109" i="1"/>
  <c r="J109" i="1"/>
  <c r="K109" i="1"/>
  <c r="L109" i="1"/>
  <c r="B110" i="1"/>
  <c r="C110" i="1"/>
  <c r="D110" i="1"/>
  <c r="E110" i="1"/>
  <c r="F110" i="1"/>
  <c r="G110" i="1" s="1"/>
  <c r="H110" i="1"/>
  <c r="I110" i="1"/>
  <c r="J110" i="1"/>
  <c r="K110" i="1"/>
  <c r="L110" i="1"/>
  <c r="B111" i="1"/>
  <c r="C111" i="1"/>
  <c r="D111" i="1"/>
  <c r="E111" i="1"/>
  <c r="F111" i="1"/>
  <c r="H111" i="1"/>
  <c r="I111" i="1"/>
  <c r="J111" i="1"/>
  <c r="K111" i="1"/>
  <c r="L111" i="1"/>
  <c r="B112" i="1"/>
  <c r="C112" i="1"/>
  <c r="D112" i="1"/>
  <c r="E112" i="1"/>
  <c r="F112" i="1"/>
  <c r="H112" i="1"/>
  <c r="I112" i="1"/>
  <c r="J112" i="1"/>
  <c r="K112" i="1"/>
  <c r="L112" i="1"/>
  <c r="B113" i="1"/>
  <c r="C113" i="1"/>
  <c r="D113" i="1"/>
  <c r="E113" i="1"/>
  <c r="F113" i="1"/>
  <c r="H113" i="1"/>
  <c r="I113" i="1"/>
  <c r="J113" i="1"/>
  <c r="K113" i="1"/>
  <c r="L113" i="1"/>
  <c r="B114" i="1"/>
  <c r="C114" i="1"/>
  <c r="D114" i="1"/>
  <c r="E114" i="1"/>
  <c r="F114" i="1"/>
  <c r="H114" i="1"/>
  <c r="I114" i="1"/>
  <c r="J114" i="1"/>
  <c r="K114" i="1"/>
  <c r="L114" i="1"/>
  <c r="B115" i="1"/>
  <c r="C115" i="1"/>
  <c r="D115" i="1"/>
  <c r="E115" i="1"/>
  <c r="F115" i="1"/>
  <c r="H115" i="1"/>
  <c r="I115" i="1"/>
  <c r="J115" i="1"/>
  <c r="K115" i="1"/>
  <c r="L115" i="1"/>
  <c r="B116" i="1"/>
  <c r="C116" i="1"/>
  <c r="D116" i="1"/>
  <c r="G116" i="1"/>
  <c r="H116" i="1"/>
  <c r="I116" i="1"/>
  <c r="J116" i="1"/>
  <c r="K116" i="1"/>
  <c r="L116" i="1"/>
  <c r="B117" i="1"/>
  <c r="C117" i="1"/>
  <c r="D117" i="1"/>
  <c r="E117" i="1"/>
  <c r="F117" i="1"/>
  <c r="H117" i="1"/>
  <c r="I117" i="1"/>
  <c r="J117" i="1"/>
  <c r="K117" i="1"/>
  <c r="L117" i="1"/>
  <c r="B118" i="1"/>
  <c r="C118" i="1"/>
  <c r="D118" i="1"/>
  <c r="E118" i="1"/>
  <c r="F118" i="1"/>
  <c r="H118" i="1"/>
  <c r="I118" i="1"/>
  <c r="J118" i="1"/>
  <c r="K118" i="1"/>
  <c r="L118" i="1"/>
  <c r="B119" i="1"/>
  <c r="C119" i="1"/>
  <c r="D119" i="1"/>
  <c r="E119" i="1"/>
  <c r="F119" i="1"/>
  <c r="H119" i="1"/>
  <c r="I119" i="1"/>
  <c r="J119" i="1"/>
  <c r="K119" i="1"/>
  <c r="L119" i="1"/>
  <c r="B122" i="1"/>
  <c r="C122" i="1"/>
  <c r="D122" i="1"/>
  <c r="E122" i="1"/>
  <c r="F122" i="1"/>
  <c r="H122" i="1"/>
  <c r="I122" i="1"/>
  <c r="J122" i="1"/>
  <c r="K122" i="1"/>
  <c r="L122" i="1"/>
  <c r="B123" i="1"/>
  <c r="C123" i="1"/>
  <c r="D123" i="1"/>
  <c r="E123" i="1"/>
  <c r="F123" i="1"/>
  <c r="H123" i="1"/>
  <c r="I123" i="1"/>
  <c r="J123" i="1"/>
  <c r="K123" i="1"/>
  <c r="L123" i="1"/>
  <c r="B124" i="1"/>
  <c r="C124" i="1"/>
  <c r="D124" i="1"/>
  <c r="E124" i="1"/>
  <c r="F124" i="1"/>
  <c r="H124" i="1"/>
  <c r="I124" i="1"/>
  <c r="J124" i="1"/>
  <c r="K124" i="1"/>
  <c r="L124" i="1"/>
  <c r="B125" i="1"/>
  <c r="C125" i="1"/>
  <c r="D125" i="1"/>
  <c r="E125" i="1"/>
  <c r="F125" i="1"/>
  <c r="H125" i="1"/>
  <c r="I125" i="1"/>
  <c r="J125" i="1"/>
  <c r="K125" i="1"/>
  <c r="L125" i="1"/>
  <c r="B126" i="1"/>
  <c r="C126" i="1"/>
  <c r="D126" i="1"/>
  <c r="E126" i="1"/>
  <c r="F126" i="1"/>
  <c r="H126" i="1"/>
  <c r="I126" i="1"/>
  <c r="J126" i="1"/>
  <c r="K126" i="1"/>
  <c r="L126" i="1"/>
  <c r="B127" i="1"/>
  <c r="C127" i="1"/>
  <c r="D127" i="1"/>
  <c r="E127" i="1"/>
  <c r="F127" i="1"/>
  <c r="H127" i="1"/>
  <c r="I127" i="1"/>
  <c r="J127" i="1"/>
  <c r="K127" i="1"/>
  <c r="L127" i="1"/>
  <c r="B128" i="1"/>
  <c r="C128" i="1"/>
  <c r="D128" i="1"/>
  <c r="E128" i="1"/>
  <c r="F128" i="1"/>
  <c r="H128" i="1"/>
  <c r="I128" i="1"/>
  <c r="J128" i="1"/>
  <c r="K128" i="1"/>
  <c r="L128" i="1"/>
  <c r="B129" i="1"/>
  <c r="C129" i="1"/>
  <c r="D129" i="1"/>
  <c r="E129" i="1"/>
  <c r="F129" i="1"/>
  <c r="H129" i="1"/>
  <c r="I129" i="1"/>
  <c r="J129" i="1"/>
  <c r="K129" i="1"/>
  <c r="L129" i="1"/>
  <c r="B130" i="1"/>
  <c r="C130" i="1"/>
  <c r="D130" i="1"/>
  <c r="E130" i="1"/>
  <c r="F130" i="1"/>
  <c r="H130" i="1"/>
  <c r="I130" i="1"/>
  <c r="J130" i="1"/>
  <c r="K130" i="1"/>
  <c r="L130" i="1"/>
  <c r="B131" i="1"/>
  <c r="C131" i="1"/>
  <c r="D131" i="1"/>
  <c r="E131" i="1"/>
  <c r="F131" i="1"/>
  <c r="H131" i="1"/>
  <c r="I131" i="1"/>
  <c r="J131" i="1"/>
  <c r="K131" i="1"/>
  <c r="L131" i="1"/>
  <c r="B132" i="1"/>
  <c r="C132" i="1"/>
  <c r="D132" i="1"/>
  <c r="E132" i="1"/>
  <c r="F132" i="1"/>
  <c r="H132" i="1"/>
  <c r="I132" i="1"/>
  <c r="J132" i="1"/>
  <c r="K132" i="1"/>
  <c r="L132" i="1"/>
  <c r="B133" i="1"/>
  <c r="C133" i="1"/>
  <c r="D133" i="1"/>
  <c r="E133" i="1"/>
  <c r="F133" i="1"/>
  <c r="H133" i="1"/>
  <c r="I133" i="1"/>
  <c r="J133" i="1"/>
  <c r="K133" i="1"/>
  <c r="L133" i="1"/>
  <c r="B136" i="1"/>
  <c r="C136" i="1"/>
  <c r="D136" i="1"/>
  <c r="E136" i="1"/>
  <c r="F136" i="1"/>
  <c r="H136" i="1"/>
  <c r="I136" i="1"/>
  <c r="J136" i="1"/>
  <c r="K136" i="1"/>
  <c r="L136" i="1"/>
  <c r="B137" i="1"/>
  <c r="C137" i="1"/>
  <c r="D137" i="1"/>
  <c r="E137" i="1"/>
  <c r="F137" i="1"/>
  <c r="H137" i="1"/>
  <c r="I137" i="1"/>
  <c r="J137" i="1"/>
  <c r="K137" i="1"/>
  <c r="L137" i="1"/>
  <c r="B138" i="1"/>
  <c r="C138" i="1"/>
  <c r="D138" i="1"/>
  <c r="E138" i="1"/>
  <c r="F138" i="1"/>
  <c r="H138" i="1"/>
  <c r="I138" i="1"/>
  <c r="J138" i="1"/>
  <c r="K138" i="1"/>
  <c r="L138" i="1"/>
  <c r="B139" i="1"/>
  <c r="C139" i="1"/>
  <c r="D139" i="1"/>
  <c r="E139" i="1"/>
  <c r="F139" i="1"/>
  <c r="H139" i="1"/>
  <c r="I139" i="1"/>
  <c r="J139" i="1"/>
  <c r="K139" i="1"/>
  <c r="L139" i="1"/>
  <c r="B140" i="1"/>
  <c r="C140" i="1"/>
  <c r="D140" i="1"/>
  <c r="E140" i="1"/>
  <c r="F140" i="1"/>
  <c r="H140" i="1"/>
  <c r="I140" i="1"/>
  <c r="J140" i="1"/>
  <c r="K140" i="1"/>
  <c r="L140" i="1"/>
  <c r="B141" i="1"/>
  <c r="C141" i="1"/>
  <c r="D141" i="1"/>
  <c r="E141" i="1"/>
  <c r="F141" i="1"/>
  <c r="H141" i="1"/>
  <c r="I141" i="1"/>
  <c r="J141" i="1"/>
  <c r="K141" i="1"/>
  <c r="L141" i="1"/>
  <c r="B142" i="1"/>
  <c r="C142" i="1"/>
  <c r="D142" i="1"/>
  <c r="E142" i="1"/>
  <c r="F142" i="1"/>
  <c r="H142" i="1"/>
  <c r="I142" i="1"/>
  <c r="J142" i="1"/>
  <c r="K142" i="1"/>
  <c r="L142" i="1"/>
  <c r="B143" i="1"/>
  <c r="C143" i="1"/>
  <c r="D143" i="1"/>
  <c r="E143" i="1"/>
  <c r="F143" i="1"/>
  <c r="H143" i="1"/>
  <c r="I143" i="1"/>
  <c r="J143" i="1"/>
  <c r="K143" i="1"/>
  <c r="L143" i="1"/>
  <c r="B144" i="1"/>
  <c r="C144" i="1"/>
  <c r="D144" i="1"/>
  <c r="E144" i="1"/>
  <c r="F144" i="1"/>
  <c r="H144" i="1"/>
  <c r="I144" i="1"/>
  <c r="J144" i="1"/>
  <c r="K144" i="1"/>
  <c r="L144" i="1"/>
  <c r="B145" i="1"/>
  <c r="C145" i="1"/>
  <c r="D145" i="1"/>
  <c r="E145" i="1"/>
  <c r="F145" i="1"/>
  <c r="H145" i="1"/>
  <c r="I145" i="1"/>
  <c r="J145" i="1"/>
  <c r="K145" i="1"/>
  <c r="L145" i="1"/>
  <c r="B146" i="1"/>
  <c r="C146" i="1"/>
  <c r="D146" i="1"/>
  <c r="E146" i="1"/>
  <c r="F146" i="1"/>
  <c r="H146" i="1"/>
  <c r="I146" i="1"/>
  <c r="J146" i="1"/>
  <c r="K146" i="1"/>
  <c r="L146" i="1"/>
  <c r="B147" i="1"/>
  <c r="C147" i="1"/>
  <c r="D147" i="1"/>
  <c r="E147" i="1"/>
  <c r="F147" i="1"/>
  <c r="H147" i="1"/>
  <c r="I147" i="1"/>
  <c r="J147" i="1"/>
  <c r="K147" i="1"/>
  <c r="L147" i="1"/>
  <c r="B150" i="1"/>
  <c r="C150" i="1"/>
  <c r="D150" i="1"/>
  <c r="E150" i="1"/>
  <c r="F150" i="1"/>
  <c r="H150" i="1"/>
  <c r="I150" i="1"/>
  <c r="J150" i="1"/>
  <c r="K150" i="1"/>
  <c r="L150" i="1"/>
  <c r="B151" i="1"/>
  <c r="C151" i="1"/>
  <c r="D151" i="1"/>
  <c r="E151" i="1"/>
  <c r="F151" i="1"/>
  <c r="H151" i="1"/>
  <c r="I151" i="1"/>
  <c r="J151" i="1"/>
  <c r="K151" i="1"/>
  <c r="L151" i="1"/>
  <c r="B152" i="1"/>
  <c r="C152" i="1"/>
  <c r="D152" i="1"/>
  <c r="E152" i="1"/>
  <c r="F152" i="1"/>
  <c r="H152" i="1"/>
  <c r="I152" i="1"/>
  <c r="J152" i="1"/>
  <c r="K152" i="1"/>
  <c r="L152" i="1"/>
  <c r="B153" i="1"/>
  <c r="C153" i="1"/>
  <c r="D153" i="1"/>
  <c r="E153" i="1"/>
  <c r="F153" i="1"/>
  <c r="H153" i="1"/>
  <c r="I153" i="1"/>
  <c r="J153" i="1"/>
  <c r="K153" i="1"/>
  <c r="L153" i="1"/>
  <c r="B154" i="1"/>
  <c r="C154" i="1"/>
  <c r="D154" i="1"/>
  <c r="E154" i="1"/>
  <c r="F154" i="1"/>
  <c r="H154" i="1"/>
  <c r="I154" i="1"/>
  <c r="J154" i="1"/>
  <c r="K154" i="1"/>
  <c r="L154" i="1"/>
  <c r="B155" i="1"/>
  <c r="C155" i="1"/>
  <c r="D155" i="1"/>
  <c r="E155" i="1"/>
  <c r="F155" i="1"/>
  <c r="H155" i="1"/>
  <c r="I155" i="1"/>
  <c r="J155" i="1"/>
  <c r="K155" i="1"/>
  <c r="L155" i="1"/>
  <c r="B156" i="1"/>
  <c r="C156" i="1"/>
  <c r="D156" i="1"/>
  <c r="E156" i="1"/>
  <c r="F156" i="1"/>
  <c r="H156" i="1"/>
  <c r="I156" i="1"/>
  <c r="J156" i="1"/>
  <c r="K156" i="1"/>
  <c r="L156" i="1"/>
  <c r="B157" i="1"/>
  <c r="C157" i="1"/>
  <c r="D157" i="1"/>
  <c r="E157" i="1"/>
  <c r="F157" i="1"/>
  <c r="H157" i="1"/>
  <c r="I157" i="1"/>
  <c r="J157" i="1"/>
  <c r="K157" i="1"/>
  <c r="L157" i="1"/>
  <c r="B158" i="1"/>
  <c r="C158" i="1"/>
  <c r="D158" i="1"/>
  <c r="E158" i="1"/>
  <c r="F158" i="1"/>
  <c r="H158" i="1"/>
  <c r="I158" i="1"/>
  <c r="J158" i="1"/>
  <c r="K158" i="1"/>
  <c r="L158" i="1"/>
  <c r="B159" i="1"/>
  <c r="C159" i="1"/>
  <c r="D159" i="1"/>
  <c r="E159" i="1"/>
  <c r="F159" i="1"/>
  <c r="H159" i="1"/>
  <c r="I159" i="1"/>
  <c r="J159" i="1"/>
  <c r="K159" i="1"/>
  <c r="L159" i="1"/>
  <c r="B160" i="1"/>
  <c r="C160" i="1"/>
  <c r="D160" i="1"/>
  <c r="E160" i="1"/>
  <c r="F160" i="1"/>
  <c r="H160" i="1"/>
  <c r="I160" i="1"/>
  <c r="J160" i="1"/>
  <c r="K160" i="1"/>
  <c r="L160" i="1"/>
  <c r="B161" i="1"/>
  <c r="C161" i="1"/>
  <c r="D161" i="1"/>
  <c r="E161" i="1"/>
  <c r="F161" i="1"/>
  <c r="H161" i="1"/>
  <c r="I161" i="1"/>
  <c r="J161" i="1"/>
  <c r="K161" i="1"/>
  <c r="L161" i="1"/>
  <c r="B164" i="1"/>
  <c r="C164" i="1"/>
  <c r="D164" i="1"/>
  <c r="E164" i="1"/>
  <c r="F164" i="1"/>
  <c r="H164" i="1"/>
  <c r="I164" i="1"/>
  <c r="J164" i="1"/>
  <c r="K164" i="1"/>
  <c r="L164" i="1"/>
  <c r="B165" i="1"/>
  <c r="C165" i="1"/>
  <c r="D165" i="1"/>
  <c r="E165" i="1"/>
  <c r="F165" i="1"/>
  <c r="H165" i="1"/>
  <c r="I165" i="1"/>
  <c r="J165" i="1"/>
  <c r="K165" i="1"/>
  <c r="L165" i="1"/>
  <c r="B166" i="1"/>
  <c r="C166" i="1"/>
  <c r="D166" i="1"/>
  <c r="E166" i="1"/>
  <c r="F166" i="1"/>
  <c r="H166" i="1"/>
  <c r="I166" i="1"/>
  <c r="J166" i="1"/>
  <c r="K166" i="1"/>
  <c r="L166" i="1"/>
  <c r="B167" i="1"/>
  <c r="C167" i="1"/>
  <c r="D167" i="1"/>
  <c r="E167" i="1"/>
  <c r="F167" i="1"/>
  <c r="H167" i="1"/>
  <c r="I167" i="1"/>
  <c r="J167" i="1"/>
  <c r="K167" i="1"/>
  <c r="L167" i="1"/>
  <c r="B168" i="1"/>
  <c r="C168" i="1"/>
  <c r="D168" i="1"/>
  <c r="E168" i="1"/>
  <c r="F168" i="1"/>
  <c r="H168" i="1"/>
  <c r="I168" i="1"/>
  <c r="J168" i="1"/>
  <c r="K168" i="1"/>
  <c r="L168" i="1"/>
  <c r="B169" i="1"/>
  <c r="C169" i="1"/>
  <c r="D169" i="1"/>
  <c r="E169" i="1"/>
  <c r="F169" i="1"/>
  <c r="H169" i="1"/>
  <c r="I169" i="1"/>
  <c r="J169" i="1"/>
  <c r="K169" i="1"/>
  <c r="L169" i="1"/>
  <c r="B170" i="1"/>
  <c r="C170" i="1"/>
  <c r="D170" i="1"/>
  <c r="E170" i="1"/>
  <c r="F170" i="1"/>
  <c r="H170" i="1"/>
  <c r="I170" i="1"/>
  <c r="J170" i="1"/>
  <c r="K170" i="1"/>
  <c r="L170" i="1"/>
  <c r="B171" i="1"/>
  <c r="C171" i="1"/>
  <c r="D171" i="1"/>
  <c r="E171" i="1"/>
  <c r="F171" i="1"/>
  <c r="H171" i="1"/>
  <c r="I171" i="1"/>
  <c r="J171" i="1"/>
  <c r="K171" i="1"/>
  <c r="L171" i="1"/>
  <c r="B172" i="1"/>
  <c r="C172" i="1"/>
  <c r="D172" i="1"/>
  <c r="E172" i="1"/>
  <c r="F172" i="1"/>
  <c r="H172" i="1"/>
  <c r="I172" i="1"/>
  <c r="J172" i="1"/>
  <c r="K172" i="1"/>
  <c r="L172" i="1"/>
  <c r="B173" i="1"/>
  <c r="C173" i="1"/>
  <c r="D173" i="1"/>
  <c r="E173" i="1"/>
  <c r="F173" i="1"/>
  <c r="H173" i="1"/>
  <c r="I173" i="1"/>
  <c r="J173" i="1"/>
  <c r="K173" i="1"/>
  <c r="L173" i="1"/>
  <c r="B174" i="1"/>
  <c r="C174" i="1"/>
  <c r="D174" i="1"/>
  <c r="E174" i="1"/>
  <c r="F174" i="1"/>
  <c r="H174" i="1"/>
  <c r="I174" i="1"/>
  <c r="J174" i="1"/>
  <c r="K174" i="1"/>
  <c r="L174" i="1"/>
  <c r="B175" i="1"/>
  <c r="C175" i="1"/>
  <c r="D175" i="1"/>
  <c r="E175" i="1"/>
  <c r="F175" i="1"/>
  <c r="H175" i="1"/>
  <c r="I175" i="1"/>
  <c r="J175" i="1"/>
  <c r="K175" i="1"/>
  <c r="L175" i="1"/>
  <c r="B178" i="1"/>
  <c r="C178" i="1"/>
  <c r="D178" i="1"/>
  <c r="E178" i="1"/>
  <c r="F178" i="1"/>
  <c r="H178" i="1"/>
  <c r="I178" i="1"/>
  <c r="J178" i="1"/>
  <c r="K178" i="1"/>
  <c r="L178" i="1"/>
  <c r="B179" i="1"/>
  <c r="C179" i="1"/>
  <c r="D179" i="1"/>
  <c r="E179" i="1"/>
  <c r="F179" i="1"/>
  <c r="H179" i="1"/>
  <c r="I179" i="1"/>
  <c r="J179" i="1"/>
  <c r="K179" i="1"/>
  <c r="L179" i="1"/>
  <c r="B180" i="1"/>
  <c r="C180" i="1"/>
  <c r="D180" i="1"/>
  <c r="E180" i="1"/>
  <c r="F180" i="1"/>
  <c r="H180" i="1"/>
  <c r="I180" i="1"/>
  <c r="J180" i="1"/>
  <c r="K180" i="1"/>
  <c r="L180" i="1"/>
  <c r="B182" i="1"/>
  <c r="C182" i="1"/>
  <c r="D182" i="1"/>
  <c r="E182" i="1"/>
  <c r="F182" i="1"/>
  <c r="H182" i="1"/>
  <c r="I182" i="1"/>
  <c r="J182" i="1"/>
  <c r="K182" i="1"/>
  <c r="L182" i="1"/>
  <c r="B183" i="1"/>
  <c r="C183" i="1"/>
  <c r="D183" i="1"/>
  <c r="E183" i="1"/>
  <c r="F183" i="1"/>
  <c r="H183" i="1"/>
  <c r="I183" i="1"/>
  <c r="J183" i="1"/>
  <c r="K183" i="1"/>
  <c r="L183" i="1"/>
  <c r="B185" i="1"/>
  <c r="C185" i="1"/>
  <c r="D185" i="1"/>
  <c r="E185" i="1"/>
  <c r="F185" i="1"/>
  <c r="H185" i="1"/>
  <c r="I185" i="1"/>
  <c r="J185" i="1"/>
  <c r="K185" i="1"/>
  <c r="L185" i="1"/>
  <c r="B186" i="1"/>
  <c r="C186" i="1"/>
  <c r="D186" i="1"/>
  <c r="E186" i="1"/>
  <c r="F186" i="1"/>
  <c r="H186" i="1"/>
  <c r="I186" i="1"/>
  <c r="J186" i="1"/>
  <c r="K186" i="1"/>
  <c r="L186" i="1"/>
  <c r="B187" i="1"/>
  <c r="C187" i="1"/>
  <c r="D187" i="1"/>
  <c r="E187" i="1"/>
  <c r="F187" i="1"/>
  <c r="H187" i="1"/>
  <c r="I187" i="1"/>
  <c r="J187" i="1"/>
  <c r="K187" i="1"/>
  <c r="L187" i="1"/>
  <c r="B189" i="1"/>
  <c r="C189" i="1"/>
  <c r="D189" i="1"/>
  <c r="E189" i="1"/>
  <c r="F189" i="1"/>
  <c r="H189" i="1"/>
  <c r="I189" i="1"/>
  <c r="J189" i="1"/>
  <c r="K189" i="1"/>
  <c r="L189" i="1"/>
  <c r="B192" i="1"/>
  <c r="C192" i="1"/>
  <c r="D192" i="1"/>
  <c r="E192" i="1"/>
  <c r="F192" i="1"/>
  <c r="H192" i="1"/>
  <c r="I192" i="1"/>
  <c r="J192" i="1"/>
  <c r="K192" i="1"/>
  <c r="L192" i="1"/>
  <c r="B193" i="1"/>
  <c r="C193" i="1"/>
  <c r="D193" i="1"/>
  <c r="E193" i="1"/>
  <c r="F193" i="1"/>
  <c r="H193" i="1"/>
  <c r="I193" i="1"/>
  <c r="J193" i="1"/>
  <c r="K193" i="1"/>
  <c r="L193" i="1"/>
  <c r="B194" i="1"/>
  <c r="C194" i="1"/>
  <c r="D194" i="1"/>
  <c r="E194" i="1"/>
  <c r="F194" i="1"/>
  <c r="H194" i="1"/>
  <c r="I194" i="1"/>
  <c r="J194" i="1"/>
  <c r="K194" i="1"/>
  <c r="L194" i="1"/>
  <c r="B196" i="1"/>
  <c r="C196" i="1"/>
  <c r="D196" i="1"/>
  <c r="E196" i="1"/>
  <c r="F196" i="1"/>
  <c r="H196" i="1"/>
  <c r="I196" i="1"/>
  <c r="J196" i="1"/>
  <c r="K196" i="1"/>
  <c r="L196" i="1"/>
  <c r="B197" i="1"/>
  <c r="C197" i="1"/>
  <c r="D197" i="1"/>
  <c r="E197" i="1"/>
  <c r="F197" i="1"/>
  <c r="H197" i="1"/>
  <c r="I197" i="1"/>
  <c r="J197" i="1"/>
  <c r="K197" i="1"/>
  <c r="L197" i="1"/>
  <c r="B199" i="1"/>
  <c r="C199" i="1"/>
  <c r="D199" i="1"/>
  <c r="E199" i="1"/>
  <c r="F199" i="1"/>
  <c r="H199" i="1"/>
  <c r="I199" i="1"/>
  <c r="J199" i="1"/>
  <c r="K199" i="1"/>
  <c r="L199" i="1"/>
  <c r="B200" i="1"/>
  <c r="C200" i="1"/>
  <c r="D200" i="1"/>
  <c r="E200" i="1"/>
  <c r="F200" i="1"/>
  <c r="H200" i="1"/>
  <c r="I200" i="1"/>
  <c r="J200" i="1"/>
  <c r="K200" i="1"/>
  <c r="L200" i="1"/>
  <c r="B201" i="1"/>
  <c r="C201" i="1"/>
  <c r="D201" i="1"/>
  <c r="E201" i="1"/>
  <c r="F201" i="1"/>
  <c r="H201" i="1"/>
  <c r="I201" i="1"/>
  <c r="J201" i="1"/>
  <c r="K201" i="1"/>
  <c r="L201" i="1"/>
  <c r="B203" i="1"/>
  <c r="C203" i="1"/>
  <c r="D203" i="1"/>
  <c r="E203" i="1"/>
  <c r="F203" i="1"/>
  <c r="H203" i="1"/>
  <c r="I203" i="1"/>
  <c r="J203" i="1"/>
  <c r="K203" i="1"/>
  <c r="L203" i="1"/>
  <c r="B206" i="1"/>
  <c r="C206" i="1"/>
  <c r="D206" i="1"/>
  <c r="E206" i="1"/>
  <c r="F206" i="1"/>
  <c r="H206" i="1"/>
  <c r="I206" i="1"/>
  <c r="J206" i="1"/>
  <c r="K206" i="1"/>
  <c r="L206" i="1"/>
  <c r="B207" i="1"/>
  <c r="C207" i="1"/>
  <c r="D207" i="1"/>
  <c r="E207" i="1"/>
  <c r="F207" i="1"/>
  <c r="H207" i="1"/>
  <c r="I207" i="1"/>
  <c r="J207" i="1"/>
  <c r="K207" i="1"/>
  <c r="L207" i="1"/>
  <c r="B208" i="1"/>
  <c r="C208" i="1"/>
  <c r="D208" i="1"/>
  <c r="E208" i="1"/>
  <c r="F208" i="1"/>
  <c r="H208" i="1"/>
  <c r="I208" i="1"/>
  <c r="J208" i="1"/>
  <c r="K208" i="1"/>
  <c r="L208" i="1"/>
  <c r="B210" i="1"/>
  <c r="C210" i="1"/>
  <c r="D210" i="1"/>
  <c r="E210" i="1"/>
  <c r="F210" i="1"/>
  <c r="H210" i="1"/>
  <c r="I210" i="1"/>
  <c r="J210" i="1"/>
  <c r="K210" i="1"/>
  <c r="L210" i="1"/>
  <c r="B211" i="1"/>
  <c r="C211" i="1"/>
  <c r="D211" i="1"/>
  <c r="E211" i="1"/>
  <c r="F211" i="1"/>
  <c r="H211" i="1"/>
  <c r="I211" i="1"/>
  <c r="J211" i="1"/>
  <c r="K211" i="1"/>
  <c r="L211" i="1"/>
  <c r="B213" i="1"/>
  <c r="C213" i="1"/>
  <c r="D213" i="1"/>
  <c r="E213" i="1"/>
  <c r="F213" i="1"/>
  <c r="H213" i="1"/>
  <c r="I213" i="1"/>
  <c r="J213" i="1"/>
  <c r="K213" i="1"/>
  <c r="L213" i="1"/>
  <c r="B214" i="1"/>
  <c r="C214" i="1"/>
  <c r="D214" i="1"/>
  <c r="E214" i="1"/>
  <c r="F214" i="1"/>
  <c r="H214" i="1"/>
  <c r="I214" i="1"/>
  <c r="J214" i="1"/>
  <c r="K214" i="1"/>
  <c r="L214" i="1"/>
  <c r="B215" i="1"/>
  <c r="C215" i="1"/>
  <c r="D215" i="1"/>
  <c r="E215" i="1"/>
  <c r="F215" i="1"/>
  <c r="H215" i="1"/>
  <c r="I215" i="1"/>
  <c r="J215" i="1"/>
  <c r="K215" i="1"/>
  <c r="L215" i="1"/>
  <c r="B217" i="1"/>
  <c r="C217" i="1"/>
  <c r="D217" i="1"/>
  <c r="E217" i="1"/>
  <c r="F217" i="1"/>
  <c r="H217" i="1"/>
  <c r="I217" i="1"/>
  <c r="J217" i="1"/>
  <c r="K217" i="1"/>
  <c r="L217" i="1"/>
  <c r="B220" i="1"/>
  <c r="C220" i="1"/>
  <c r="D220" i="1"/>
  <c r="E220" i="1"/>
  <c r="F220" i="1"/>
  <c r="H220" i="1"/>
  <c r="I220" i="1"/>
  <c r="J220" i="1"/>
  <c r="K220" i="1"/>
  <c r="L220" i="1"/>
  <c r="B221" i="1"/>
  <c r="C221" i="1"/>
  <c r="D221" i="1"/>
  <c r="E221" i="1"/>
  <c r="F221" i="1"/>
  <c r="H221" i="1"/>
  <c r="I221" i="1"/>
  <c r="J221" i="1"/>
  <c r="K221" i="1"/>
  <c r="L221" i="1"/>
  <c r="L276" i="1"/>
  <c r="B277" i="1"/>
  <c r="D277" i="1"/>
  <c r="L277" i="1"/>
  <c r="K277" i="1"/>
  <c r="J276" i="1"/>
  <c r="F276" i="1"/>
  <c r="G276" i="1" s="1"/>
  <c r="K276" i="1"/>
  <c r="G246" i="4"/>
  <c r="G238" i="4"/>
  <c r="G194" i="4"/>
  <c r="G279" i="1"/>
  <c r="G227" i="1"/>
  <c r="G214" i="4"/>
  <c r="G202" i="4"/>
  <c r="G296" i="1"/>
  <c r="G254" i="4"/>
  <c r="G287" i="1"/>
  <c r="G262" i="1"/>
  <c r="G108" i="1"/>
  <c r="G197" i="4" l="1"/>
  <c r="G257" i="1"/>
  <c r="M257" i="1" s="1"/>
  <c r="G267" i="1"/>
  <c r="G291" i="1"/>
  <c r="G295" i="1"/>
  <c r="M295" i="1" s="1"/>
  <c r="G157" i="1"/>
  <c r="G129" i="1"/>
  <c r="G271" i="1"/>
  <c r="M271" i="1" s="1"/>
  <c r="G189" i="1"/>
  <c r="G172" i="1"/>
  <c r="M172" i="1" s="1"/>
  <c r="G168" i="1"/>
  <c r="M168" i="1" s="1"/>
  <c r="G140" i="1"/>
  <c r="M140" i="1" s="1"/>
  <c r="G136" i="1"/>
  <c r="M136" i="1" s="1"/>
  <c r="G130" i="1"/>
  <c r="G14" i="3"/>
  <c r="G125" i="1"/>
  <c r="M125" i="1" s="1"/>
  <c r="G184" i="4"/>
  <c r="M184" i="4" s="1"/>
  <c r="G115" i="1"/>
  <c r="G189" i="4"/>
  <c r="M189" i="4" s="1"/>
  <c r="G122" i="1"/>
  <c r="M122" i="1" s="1"/>
  <c r="G212" i="1"/>
  <c r="G180" i="1"/>
  <c r="G124" i="1"/>
  <c r="G185" i="4"/>
  <c r="M185" i="4" s="1"/>
  <c r="G185" i="1"/>
  <c r="G179" i="1"/>
  <c r="G159" i="1"/>
  <c r="M159" i="1" s="1"/>
  <c r="G145" i="1"/>
  <c r="M145" i="1" s="1"/>
  <c r="G141" i="1"/>
  <c r="M141" i="1" s="1"/>
  <c r="G127" i="1"/>
  <c r="G123" i="1"/>
  <c r="M123" i="1" s="1"/>
  <c r="G255" i="1"/>
  <c r="M255" i="1" s="1"/>
  <c r="G259" i="1"/>
  <c r="M259" i="1" s="1"/>
  <c r="G265" i="1"/>
  <c r="M265" i="1" s="1"/>
  <c r="G269" i="1"/>
  <c r="G273" i="1"/>
  <c r="M273" i="1" s="1"/>
  <c r="G293" i="1"/>
  <c r="M293" i="1" s="1"/>
  <c r="G210" i="4"/>
  <c r="G239" i="1"/>
  <c r="M239" i="1" s="1"/>
  <c r="G188" i="1"/>
  <c r="M188" i="1" s="1"/>
  <c r="G153" i="1"/>
  <c r="M153" i="1" s="1"/>
  <c r="G147" i="1"/>
  <c r="G139" i="1"/>
  <c r="M139" i="1" s="1"/>
  <c r="G119" i="1"/>
  <c r="M119" i="1" s="1"/>
  <c r="G111" i="1"/>
  <c r="M111" i="1" s="1"/>
  <c r="G105" i="1"/>
  <c r="G261" i="4"/>
  <c r="G211" i="1"/>
  <c r="M211" i="1" s="1"/>
  <c r="G206" i="1"/>
  <c r="M206" i="1" s="1"/>
  <c r="G186" i="1"/>
  <c r="G166" i="1"/>
  <c r="G156" i="1"/>
  <c r="M156" i="1" s="1"/>
  <c r="G146" i="1"/>
  <c r="M146" i="1" s="1"/>
  <c r="G138" i="1"/>
  <c r="G132" i="1"/>
  <c r="M132" i="1" s="1"/>
  <c r="G224" i="1"/>
  <c r="M224" i="1" s="1"/>
  <c r="G250" i="1"/>
  <c r="G109" i="1"/>
  <c r="G251" i="4"/>
  <c r="G240" i="4"/>
  <c r="M240" i="4" s="1"/>
  <c r="G239" i="4"/>
  <c r="M239" i="4" s="1"/>
  <c r="G235" i="4"/>
  <c r="G227" i="4"/>
  <c r="M227" i="4" s="1"/>
  <c r="G223" i="4"/>
  <c r="M223" i="4" s="1"/>
  <c r="G215" i="4"/>
  <c r="M215" i="4" s="1"/>
  <c r="G211" i="4"/>
  <c r="G199" i="4"/>
  <c r="G191" i="4"/>
  <c r="M191" i="4" s="1"/>
  <c r="G225" i="1"/>
  <c r="M225" i="1" s="1"/>
  <c r="G231" i="1"/>
  <c r="G243" i="1"/>
  <c r="M243" i="1" s="1"/>
  <c r="G190" i="4"/>
  <c r="M190" i="4" s="1"/>
  <c r="G226" i="1"/>
  <c r="G266" i="1"/>
  <c r="G253" i="4"/>
  <c r="M253" i="4" s="1"/>
  <c r="G241" i="4"/>
  <c r="M241" i="4" s="1"/>
  <c r="G225" i="4"/>
  <c r="G221" i="4"/>
  <c r="M221" i="4" s="1"/>
  <c r="G202" i="1"/>
  <c r="M202" i="1" s="1"/>
  <c r="G230" i="1"/>
  <c r="M230" i="1" s="1"/>
  <c r="G181" i="1"/>
  <c r="G240" i="1"/>
  <c r="M240" i="1" s="1"/>
  <c r="G263" i="1"/>
  <c r="G281" i="1"/>
  <c r="M281" i="1" s="1"/>
  <c r="G113" i="1"/>
  <c r="G260" i="4"/>
  <c r="G248" i="4"/>
  <c r="M248" i="4" s="1"/>
  <c r="G236" i="4"/>
  <c r="G228" i="4"/>
  <c r="G220" i="4"/>
  <c r="G216" i="4"/>
  <c r="M216" i="4" s="1"/>
  <c r="G212" i="4"/>
  <c r="M212" i="4" s="1"/>
  <c r="G204" i="4"/>
  <c r="M204" i="4" s="1"/>
  <c r="G200" i="4"/>
  <c r="M200" i="4" s="1"/>
  <c r="G192" i="4"/>
  <c r="M192" i="4" s="1"/>
  <c r="G188" i="4"/>
  <c r="M188" i="4" s="1"/>
  <c r="M213" i="4"/>
  <c r="G215" i="1"/>
  <c r="G203" i="1"/>
  <c r="M203" i="1" s="1"/>
  <c r="G192" i="1"/>
  <c r="M192" i="1" s="1"/>
  <c r="G173" i="1"/>
  <c r="M173" i="1" s="1"/>
  <c r="G169" i="1"/>
  <c r="M169" i="1" s="1"/>
  <c r="G165" i="1"/>
  <c r="G155" i="1"/>
  <c r="M155" i="1" s="1"/>
  <c r="G131" i="1"/>
  <c r="M131" i="1" s="1"/>
  <c r="G112" i="1"/>
  <c r="M112" i="1" s="1"/>
  <c r="G259" i="4"/>
  <c r="G255" i="4"/>
  <c r="M255" i="4" s="1"/>
  <c r="G183" i="4"/>
  <c r="G180" i="4"/>
  <c r="M180" i="4" s="1"/>
  <c r="G238" i="1"/>
  <c r="M238" i="1" s="1"/>
  <c r="M269" i="1"/>
  <c r="G221" i="1"/>
  <c r="M221" i="1" s="1"/>
  <c r="G214" i="1"/>
  <c r="M214" i="1" s="1"/>
  <c r="G208" i="1"/>
  <c r="M208" i="1" s="1"/>
  <c r="G201" i="1"/>
  <c r="M201" i="1" s="1"/>
  <c r="G196" i="1"/>
  <c r="G178" i="1"/>
  <c r="M178" i="1" s="1"/>
  <c r="G158" i="1"/>
  <c r="M158" i="1" s="1"/>
  <c r="G234" i="4"/>
  <c r="M234" i="4" s="1"/>
  <c r="G244" i="1"/>
  <c r="M244" i="1" s="1"/>
  <c r="M147" i="1"/>
  <c r="G194" i="1"/>
  <c r="M194" i="1" s="1"/>
  <c r="G187" i="1"/>
  <c r="M187" i="1" s="1"/>
  <c r="G182" i="1"/>
  <c r="M182" i="1" s="1"/>
  <c r="G161" i="1"/>
  <c r="M161" i="1" s="1"/>
  <c r="G257" i="4"/>
  <c r="M257" i="4" s="1"/>
  <c r="G181" i="4"/>
  <c r="M181" i="4" s="1"/>
  <c r="M194" i="4"/>
  <c r="G152" i="1"/>
  <c r="M152" i="1" s="1"/>
  <c r="G128" i="1"/>
  <c r="M128" i="1" s="1"/>
  <c r="G118" i="1"/>
  <c r="M118" i="1" s="1"/>
  <c r="G205" i="4"/>
  <c r="M205" i="4" s="1"/>
  <c r="G193" i="4"/>
  <c r="M193" i="4" s="1"/>
  <c r="G285" i="1"/>
  <c r="M189" i="1"/>
  <c r="M179" i="1"/>
  <c r="G171" i="1"/>
  <c r="M171" i="1" s="1"/>
  <c r="G150" i="1"/>
  <c r="M150" i="1" s="1"/>
  <c r="G144" i="1"/>
  <c r="G247" i="4"/>
  <c r="M247" i="4" s="1"/>
  <c r="G16" i="3"/>
  <c r="G228" i="1"/>
  <c r="M228" i="1" s="1"/>
  <c r="G235" i="1"/>
  <c r="M235" i="1" s="1"/>
  <c r="G241" i="1"/>
  <c r="G286" i="1"/>
  <c r="M286" i="1" s="1"/>
  <c r="M296" i="1"/>
  <c r="M267" i="1"/>
  <c r="G210" i="1"/>
  <c r="M210" i="1" s="1"/>
  <c r="G170" i="1"/>
  <c r="M170" i="1" s="1"/>
  <c r="G143" i="1"/>
  <c r="M143" i="1" s="1"/>
  <c r="G133" i="1"/>
  <c r="M133" i="1" s="1"/>
  <c r="G250" i="4"/>
  <c r="M250" i="4" s="1"/>
  <c r="G242" i="4"/>
  <c r="G230" i="4"/>
  <c r="M230" i="4" s="1"/>
  <c r="G222" i="4"/>
  <c r="M222" i="4" s="1"/>
  <c r="M197" i="4"/>
  <c r="G186" i="4"/>
  <c r="M186" i="4" s="1"/>
  <c r="G179" i="4"/>
  <c r="M179" i="4" s="1"/>
  <c r="G237" i="1"/>
  <c r="M237" i="1" s="1"/>
  <c r="G292" i="1"/>
  <c r="M254" i="4"/>
  <c r="G229" i="4"/>
  <c r="M229" i="4" s="1"/>
  <c r="G217" i="4"/>
  <c r="M217" i="4" s="1"/>
  <c r="G201" i="4"/>
  <c r="M201" i="4" s="1"/>
  <c r="G178" i="4"/>
  <c r="M178" i="4" s="1"/>
  <c r="G15" i="3"/>
  <c r="M15" i="3" s="1"/>
  <c r="G229" i="1"/>
  <c r="M229" i="1" s="1"/>
  <c r="G252" i="1"/>
  <c r="M252" i="1" s="1"/>
  <c r="G184" i="1"/>
  <c r="M184" i="1" s="1"/>
  <c r="G256" i="1"/>
  <c r="M256" i="1" s="1"/>
  <c r="M157" i="1"/>
  <c r="M254" i="1"/>
  <c r="G151" i="1"/>
  <c r="G137" i="1"/>
  <c r="M137" i="1" s="1"/>
  <c r="G256" i="4"/>
  <c r="G208" i="4"/>
  <c r="M208" i="4" s="1"/>
  <c r="G196" i="4"/>
  <c r="G198" i="1"/>
  <c r="M198" i="1" s="1"/>
  <c r="G284" i="1"/>
  <c r="M284" i="1" s="1"/>
  <c r="G217" i="1"/>
  <c r="M217" i="1" s="1"/>
  <c r="G207" i="1"/>
  <c r="M207" i="1" s="1"/>
  <c r="G117" i="1"/>
  <c r="M117" i="1" s="1"/>
  <c r="M228" i="4"/>
  <c r="M214" i="4"/>
  <c r="M209" i="4"/>
  <c r="G234" i="1"/>
  <c r="M234" i="1" s="1"/>
  <c r="G243" i="4"/>
  <c r="M243" i="4" s="1"/>
  <c r="G231" i="4"/>
  <c r="M231" i="4" s="1"/>
  <c r="G203" i="4"/>
  <c r="M203" i="4" s="1"/>
  <c r="G195" i="4"/>
  <c r="M195" i="4" s="1"/>
  <c r="G13" i="3"/>
  <c r="M13" i="3" s="1"/>
  <c r="G209" i="1"/>
  <c r="M209" i="1" s="1"/>
  <c r="G253" i="1"/>
  <c r="M253" i="1" s="1"/>
  <c r="M224" i="4"/>
  <c r="G220" i="1"/>
  <c r="M220" i="1" s="1"/>
  <c r="M215" i="1"/>
  <c r="G199" i="1"/>
  <c r="M199" i="1" s="1"/>
  <c r="G193" i="1"/>
  <c r="M193" i="1" s="1"/>
  <c r="G175" i="1"/>
  <c r="M175" i="1" s="1"/>
  <c r="G167" i="1"/>
  <c r="M167" i="1" s="1"/>
  <c r="M124" i="1"/>
  <c r="G114" i="1"/>
  <c r="M114" i="1" s="1"/>
  <c r="G262" i="4"/>
  <c r="M262" i="4" s="1"/>
  <c r="G233" i="4"/>
  <c r="M233" i="4" s="1"/>
  <c r="G219" i="4"/>
  <c r="M219" i="4" s="1"/>
  <c r="M202" i="4"/>
  <c r="G216" i="1"/>
  <c r="M216" i="1" s="1"/>
  <c r="G223" i="1"/>
  <c r="M223" i="1" s="1"/>
  <c r="M258" i="1"/>
  <c r="G283" i="1"/>
  <c r="M283" i="1" s="1"/>
  <c r="M290" i="1"/>
  <c r="M262" i="1"/>
  <c r="M276" i="1"/>
  <c r="G197" i="1"/>
  <c r="M197" i="1" s="1"/>
  <c r="G126" i="1"/>
  <c r="M126" i="1" s="1"/>
  <c r="M115" i="1"/>
  <c r="M220" i="4"/>
  <c r="M211" i="4"/>
  <c r="G207" i="4"/>
  <c r="M207" i="4" s="1"/>
  <c r="M285" i="1"/>
  <c r="M294" i="1"/>
  <c r="G174" i="1"/>
  <c r="M174" i="1" s="1"/>
  <c r="M127" i="1"/>
  <c r="M236" i="4"/>
  <c r="M235" i="4"/>
  <c r="M226" i="1"/>
  <c r="M264" i="1"/>
  <c r="M278" i="1"/>
  <c r="M279" i="1"/>
  <c r="G280" i="1"/>
  <c r="M280" i="1" s="1"/>
  <c r="M260" i="4"/>
  <c r="M232" i="4"/>
  <c r="G213" i="1"/>
  <c r="M213" i="1" s="1"/>
  <c r="M186" i="1"/>
  <c r="G160" i="1"/>
  <c r="M160" i="1" s="1"/>
  <c r="G154" i="1"/>
  <c r="M154" i="1" s="1"/>
  <c r="G142" i="1"/>
  <c r="M142" i="1" s="1"/>
  <c r="M116" i="1"/>
  <c r="M109" i="1"/>
  <c r="M108" i="1"/>
  <c r="M259" i="4"/>
  <c r="M237" i="4"/>
  <c r="M226" i="4"/>
  <c r="G218" i="4"/>
  <c r="M218" i="4" s="1"/>
  <c r="M187" i="4"/>
  <c r="G182" i="4"/>
  <c r="M182" i="4" s="1"/>
  <c r="G195" i="1"/>
  <c r="M195" i="1" s="1"/>
  <c r="M263" i="1"/>
  <c r="G270" i="1"/>
  <c r="M270" i="1" s="1"/>
  <c r="M291" i="1"/>
  <c r="M242" i="4"/>
  <c r="M287" i="1"/>
  <c r="M238" i="4"/>
  <c r="G183" i="1"/>
  <c r="M183" i="1" s="1"/>
  <c r="M138" i="1"/>
  <c r="M130" i="1"/>
  <c r="M129" i="1"/>
  <c r="M110" i="1"/>
  <c r="G258" i="4"/>
  <c r="M258" i="4" s="1"/>
  <c r="G249" i="4"/>
  <c r="M249" i="4" s="1"/>
  <c r="G245" i="4"/>
  <c r="M245" i="4" s="1"/>
  <c r="G206" i="4"/>
  <c r="M206" i="4" s="1"/>
  <c r="M16" i="3"/>
  <c r="M14" i="3"/>
  <c r="M227" i="1"/>
  <c r="M241" i="1"/>
  <c r="M242" i="1"/>
  <c r="G251" i="1"/>
  <c r="M251" i="1" s="1"/>
  <c r="G200" i="1"/>
  <c r="M200" i="1" s="1"/>
  <c r="M185" i="1"/>
  <c r="M166" i="1"/>
  <c r="G164" i="1"/>
  <c r="M164" i="1" s="1"/>
  <c r="M151" i="1"/>
  <c r="M246" i="4"/>
  <c r="M183" i="4"/>
  <c r="M231" i="1"/>
  <c r="M236" i="1"/>
  <c r="M180" i="1"/>
  <c r="M144" i="1"/>
  <c r="M113" i="1"/>
  <c r="M261" i="4"/>
  <c r="G252" i="4"/>
  <c r="M252" i="4" s="1"/>
  <c r="G244" i="4"/>
  <c r="M244" i="4" s="1"/>
  <c r="M198" i="4"/>
  <c r="M196" i="4"/>
  <c r="G222" i="1"/>
  <c r="M222" i="1" s="1"/>
  <c r="M245" i="1"/>
  <c r="G248" i="1"/>
  <c r="M248" i="1" s="1"/>
  <c r="M249" i="1"/>
  <c r="M250" i="1"/>
  <c r="M181" i="1"/>
  <c r="M212" i="1"/>
  <c r="M266" i="1"/>
  <c r="G272" i="1"/>
  <c r="M272" i="1" s="1"/>
  <c r="G282" i="1"/>
  <c r="M282" i="1" s="1"/>
  <c r="M256" i="4"/>
  <c r="M105" i="1"/>
  <c r="M251" i="4"/>
  <c r="M268" i="1"/>
  <c r="M225" i="4"/>
  <c r="M196" i="1"/>
  <c r="M165" i="1"/>
  <c r="M292" i="1"/>
  <c r="M277" i="1"/>
  <c r="M210" i="4"/>
  <c r="M199" i="4"/>
</calcChain>
</file>

<file path=xl/sharedStrings.xml><?xml version="1.0" encoding="utf-8"?>
<sst xmlns="http://schemas.openxmlformats.org/spreadsheetml/2006/main" count="424" uniqueCount="109">
  <si>
    <t>MONTHLY SUMMARY OF ASSETS AND LIABILITIES</t>
  </si>
  <si>
    <t xml:space="preserve">ASSETS </t>
  </si>
  <si>
    <t xml:space="preserve">  </t>
  </si>
  <si>
    <t>End of</t>
  </si>
  <si>
    <t>Period</t>
  </si>
  <si>
    <t xml:space="preserve"> </t>
  </si>
  <si>
    <t>Jan.</t>
  </si>
  <si>
    <t>Feb.</t>
  </si>
  <si>
    <t>Mar.</t>
  </si>
  <si>
    <t>Apr.</t>
  </si>
  <si>
    <t>May</t>
  </si>
  <si>
    <t>June</t>
  </si>
  <si>
    <t>Oct.</t>
  </si>
  <si>
    <t>Nov.</t>
  </si>
  <si>
    <t>Dec.</t>
  </si>
  <si>
    <t>Aug.</t>
  </si>
  <si>
    <t>Total</t>
  </si>
  <si>
    <t>Assets</t>
  </si>
  <si>
    <t>Collection</t>
  </si>
  <si>
    <t>Securities</t>
  </si>
  <si>
    <t>Bills</t>
  </si>
  <si>
    <t xml:space="preserve">Sector </t>
  </si>
  <si>
    <t>Sector</t>
  </si>
  <si>
    <t>Cash</t>
  </si>
  <si>
    <t>with BOJ</t>
  </si>
  <si>
    <t xml:space="preserve">Assets                                                                  </t>
  </si>
  <si>
    <t>Other</t>
  </si>
  <si>
    <t xml:space="preserve">Course of </t>
  </si>
  <si>
    <t xml:space="preserve">Other </t>
  </si>
  <si>
    <t>Treasury</t>
  </si>
  <si>
    <t>Public</t>
  </si>
  <si>
    <t>Private</t>
  </si>
  <si>
    <t>Foreign</t>
  </si>
  <si>
    <t>Balances</t>
  </si>
  <si>
    <t>Cheques in</t>
  </si>
  <si>
    <t xml:space="preserve">                                                                                                                            </t>
  </si>
  <si>
    <t>To</t>
  </si>
  <si>
    <t>JAMAICA GOVERNMENT</t>
  </si>
  <si>
    <t>LOANS AND ADVANCES</t>
  </si>
  <si>
    <t>J$000</t>
  </si>
  <si>
    <t>L.R.S.</t>
  </si>
  <si>
    <t>Feb</t>
  </si>
  <si>
    <t>Jun</t>
  </si>
  <si>
    <t>Jul.</t>
  </si>
  <si>
    <t>Apr</t>
  </si>
  <si>
    <t>Table 10</t>
  </si>
  <si>
    <t>Sep</t>
  </si>
  <si>
    <t>Oct</t>
  </si>
  <si>
    <t>Mar</t>
  </si>
  <si>
    <t>Dec</t>
  </si>
  <si>
    <t>Aug</t>
  </si>
  <si>
    <t xml:space="preserve">                     COMMERCIAL BANKS</t>
  </si>
  <si>
    <t>Nov</t>
  </si>
  <si>
    <t xml:space="preserve">Dec </t>
  </si>
  <si>
    <t>Jul</t>
  </si>
  <si>
    <t>Monthly</t>
  </si>
  <si>
    <t>Commercial Banks</t>
  </si>
  <si>
    <t>Loans and Advances</t>
  </si>
  <si>
    <t>Jamaica Government</t>
  </si>
  <si>
    <t>Balances with BOJ</t>
  </si>
  <si>
    <t>To Private Sector</t>
  </si>
  <si>
    <t>To Public Sector</t>
  </si>
  <si>
    <t>Treasury Bills</t>
  </si>
  <si>
    <t>Other Securities</t>
  </si>
  <si>
    <t>Cheques in Course of Collection</t>
  </si>
  <si>
    <t>Other Assets</t>
  </si>
  <si>
    <t>JMD-000</t>
  </si>
  <si>
    <t>Financial Sector</t>
  </si>
  <si>
    <t>End of Period</t>
  </si>
  <si>
    <t xml:space="preserve">Foreign Assets </t>
  </si>
  <si>
    <t xml:space="preserve">To Public Sector </t>
  </si>
  <si>
    <t>Cheques in Course of  Collection</t>
  </si>
  <si>
    <t>COMMERCIAL BANKS</t>
  </si>
  <si>
    <t>Jun.</t>
  </si>
  <si>
    <t>Sep.</t>
  </si>
  <si>
    <t>Monthly Summary of Assets</t>
  </si>
  <si>
    <t>Cash (Jamaican Notes &amp; Coins)</t>
  </si>
  <si>
    <t>Foreign Assets</t>
  </si>
  <si>
    <t>Total ( Assets)</t>
  </si>
  <si>
    <t>Table 10b</t>
  </si>
  <si>
    <t>Jan</t>
  </si>
  <si>
    <t>*Addition of Jamaica National Bank in February 2017</t>
  </si>
  <si>
    <t>July</t>
  </si>
  <si>
    <t>Table Code:</t>
  </si>
  <si>
    <t>Category:</t>
  </si>
  <si>
    <t>Table Name:</t>
  </si>
  <si>
    <t>Data Range:</t>
  </si>
  <si>
    <t>Frequency:</t>
  </si>
  <si>
    <t>Units:</t>
  </si>
  <si>
    <t>Updated:</t>
  </si>
  <si>
    <t>Last Business Day of the Month Following the Reporting Month</t>
  </si>
  <si>
    <r>
      <t xml:space="preserve">For all your data needs or queries, email </t>
    </r>
    <r>
      <rPr>
        <b/>
        <sz val="11"/>
        <color indexed="44"/>
        <rFont val="Calibri"/>
        <family val="2"/>
      </rPr>
      <t>data@boj.org.jm</t>
    </r>
  </si>
  <si>
    <t>Date</t>
  </si>
  <si>
    <t>Large Corporations</t>
  </si>
  <si>
    <t>Medium Corporations</t>
  </si>
  <si>
    <t>Small Businesses</t>
  </si>
  <si>
    <t>Micro Businesses</t>
  </si>
  <si>
    <t>Banking System: Deposits by Local Business Firms</t>
  </si>
  <si>
    <t>FS.DTI.02</t>
  </si>
  <si>
    <t>Millions</t>
  </si>
  <si>
    <t>Notes</t>
  </si>
  <si>
    <t>TOTAL IN JMD</t>
  </si>
  <si>
    <t>JMD ONLY</t>
  </si>
  <si>
    <t>JMD EQUIVALENT OF ALL FOREIGN CURRENCIES</t>
  </si>
  <si>
    <t>USD EQUIVALENT OF ALL FOREIGN CURRENCIES</t>
  </si>
  <si>
    <t>DEPOSIT TAKING INSTITUTIONS</t>
  </si>
  <si>
    <t>&gt;&gt; Data represents the aggregate of commercial banks, building societies and merchant banks</t>
  </si>
  <si>
    <t>&gt;&gt; Table shows the trend in total deposits by local businesses by currency and size of business, for deposit taking institutions. Business size is defined in accordance with the definition outlined in the Jamaica Micro, Small, &amp; Medium Enterprises (MSME) and Entrepreneurship Policy (2017).</t>
  </si>
  <si>
    <t>Mar 2017 -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</si>
</sst>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yyyy\-mm\-dd;@"/>
    <numFmt numFmtId="167" formatCode="[$-409]d\-mmm\-yy;@"/>
  </numFmts>
  <fonts count="19" x14ac:knownFonts="1">
    <font>
      <sz val="10"/>
      <name val="Arial"/>
    </font>
    <font>
      <sz val="10"/>
      <name val="Arial"/>
      <family val="2"/>
    </font>
    <font>
      <sz val="10"/>
      <name val="Bodoni MT"/>
      <family val="1"/>
    </font>
    <font>
      <b/>
      <sz val="14"/>
      <name val="Bodoni MT"/>
      <family val="1"/>
    </font>
    <font>
      <b/>
      <sz val="10"/>
      <name val="Bodoni MT"/>
      <family val="1"/>
    </font>
    <font>
      <u/>
      <sz val="10"/>
      <color indexed="12"/>
      <name val="Arial"/>
      <family val="2"/>
    </font>
    <font>
      <sz val="10"/>
      <name val="Arial"/>
      <family val="2"/>
    </font>
    <font>
      <sz val="10"/>
      <name val="Century Schoolbook"/>
      <family val="1"/>
    </font>
    <font>
      <b/>
      <sz val="10"/>
      <name val="Century Schoolbook"/>
      <family val="1"/>
    </font>
    <font>
      <b/>
      <sz val="11"/>
      <color indexed="44"/>
      <name val="Calibri"/>
      <family val="2"/>
    </font>
    <font>
      <sz val="10"/>
      <name val="Arial"/>
      <family val="2"/>
    </font>
    <font>
      <b/>
      <sz val="11"/>
      <color theme="0"/>
      <name val="Calibri"/>
      <family val="2"/>
      <scheme val="minor"/>
    </font>
    <font>
      <sz val="10"/>
      <color theme="1"/>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u/>
      <sz val="10"/>
      <color theme="0"/>
      <name val="Calibri"/>
      <family val="2"/>
      <scheme val="minor"/>
    </font>
    <font>
      <b/>
      <sz val="10"/>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1" tint="4.9989318521683403E-2"/>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0" fontId="5" fillId="0" borderId="0" applyNumberFormat="0" applyFill="0" applyBorder="0" applyAlignment="0" applyProtection="0">
      <alignment vertical="top"/>
      <protection locked="0"/>
    </xf>
  </cellStyleXfs>
  <cellXfs count="67">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centerContinuous"/>
    </xf>
    <xf numFmtId="0" fontId="2" fillId="0" borderId="0" xfId="0" applyFont="1" applyAlignment="1">
      <alignment horizontal="centerContinuous"/>
    </xf>
    <xf numFmtId="0" fontId="2" fillId="0" borderId="0" xfId="0" applyFont="1" applyAlignment="1">
      <alignment horizontal="center"/>
    </xf>
    <xf numFmtId="0" fontId="2" fillId="0" borderId="0" xfId="0" applyFont="1" applyAlignment="1">
      <alignment horizontal="left"/>
    </xf>
    <xf numFmtId="0" fontId="4" fillId="0" borderId="0" xfId="0" applyFont="1" applyAlignment="1">
      <alignment horizontal="left"/>
    </xf>
    <xf numFmtId="3" fontId="2" fillId="0" borderId="0" xfId="0" applyNumberFormat="1" applyFont="1"/>
    <xf numFmtId="3" fontId="2" fillId="0" borderId="0" xfId="1" applyNumberFormat="1" applyFont="1"/>
    <xf numFmtId="0" fontId="3" fillId="0" borderId="0" xfId="0" applyFont="1" applyAlignment="1"/>
    <xf numFmtId="3" fontId="2" fillId="0" borderId="0" xfId="0" applyNumberFormat="1" applyFont="1" applyAlignment="1">
      <alignment horizontal="right"/>
    </xf>
    <xf numFmtId="0" fontId="7" fillId="0" borderId="0" xfId="0" applyFont="1"/>
    <xf numFmtId="0" fontId="7" fillId="0" borderId="0" xfId="0" applyFont="1" applyAlignment="1">
      <alignment horizontal="right"/>
    </xf>
    <xf numFmtId="0" fontId="7" fillId="0" borderId="0" xfId="0" applyFont="1" applyAlignment="1">
      <alignment horizontal="centerContinuous"/>
    </xf>
    <xf numFmtId="0" fontId="8" fillId="0" borderId="0" xfId="0" applyFont="1" applyAlignment="1">
      <alignment horizontal="left"/>
    </xf>
    <xf numFmtId="0" fontId="7" fillId="0" borderId="0" xfId="0" applyFont="1" applyAlignment="1">
      <alignment horizontal="left"/>
    </xf>
    <xf numFmtId="3" fontId="7" fillId="0" borderId="0" xfId="0" applyNumberFormat="1" applyFont="1"/>
    <xf numFmtId="165" fontId="7" fillId="0" borderId="0" xfId="1" applyNumberFormat="1" applyFont="1"/>
    <xf numFmtId="3" fontId="7" fillId="0" borderId="0" xfId="1" applyNumberFormat="1" applyFont="1"/>
    <xf numFmtId="0" fontId="8" fillId="0" borderId="0" xfId="0" applyFont="1" applyAlignment="1">
      <alignment horizontal="right"/>
    </xf>
    <xf numFmtId="0" fontId="7" fillId="0" borderId="0" xfId="0" applyFont="1" applyAlignment="1">
      <alignment wrapText="1"/>
    </xf>
    <xf numFmtId="0" fontId="7" fillId="0" borderId="0" xfId="0" applyFont="1" applyAlignment="1">
      <alignment horizontal="right" wrapText="1"/>
    </xf>
    <xf numFmtId="0" fontId="4" fillId="0" borderId="0" xfId="0" applyFont="1" applyAlignment="1">
      <alignment horizontal="right"/>
    </xf>
    <xf numFmtId="0" fontId="12" fillId="0" borderId="0" xfId="0" applyFont="1"/>
    <xf numFmtId="0" fontId="2" fillId="0" borderId="0" xfId="0" applyFont="1" applyAlignment="1">
      <alignment horizontal="right" wrapText="1"/>
    </xf>
    <xf numFmtId="0" fontId="12" fillId="0" borderId="0" xfId="0" applyFont="1" applyAlignment="1">
      <alignment horizontal="right"/>
    </xf>
    <xf numFmtId="166" fontId="2" fillId="0" borderId="0" xfId="0" applyNumberFormat="1" applyFont="1" applyAlignment="1">
      <alignment horizontal="right"/>
    </xf>
    <xf numFmtId="3" fontId="2" fillId="0" borderId="0" xfId="2" applyNumberFormat="1" applyFont="1" applyAlignment="1">
      <alignment horizontal="right"/>
    </xf>
    <xf numFmtId="0" fontId="8" fillId="0" borderId="0" xfId="0" applyFont="1" applyAlignment="1">
      <alignment horizontal="center"/>
    </xf>
    <xf numFmtId="165" fontId="7" fillId="0" borderId="0" xfId="0" applyNumberFormat="1" applyFont="1"/>
    <xf numFmtId="0" fontId="13" fillId="0" borderId="0" xfId="0" applyFont="1"/>
    <xf numFmtId="0" fontId="13" fillId="0" borderId="0" xfId="0" applyFont="1" applyAlignment="1">
      <alignment horizontal="right"/>
    </xf>
    <xf numFmtId="0" fontId="14" fillId="0" borderId="0" xfId="0" applyFont="1" applyAlignment="1">
      <alignment horizontal="center"/>
    </xf>
    <xf numFmtId="0" fontId="14" fillId="0" borderId="0" xfId="0" applyFont="1" applyAlignment="1">
      <alignment horizontal="right"/>
    </xf>
    <xf numFmtId="0" fontId="15" fillId="2" borderId="0" xfId="0" applyFont="1" applyFill="1" applyAlignment="1">
      <alignment horizontal="left"/>
    </xf>
    <xf numFmtId="0" fontId="16" fillId="3" borderId="0" xfId="0" applyFont="1" applyFill="1"/>
    <xf numFmtId="0" fontId="13" fillId="3" borderId="0" xfId="0" applyFont="1" applyFill="1"/>
    <xf numFmtId="0" fontId="15" fillId="3" borderId="0" xfId="0" applyFont="1" applyFill="1"/>
    <xf numFmtId="0" fontId="15" fillId="3" borderId="0" xfId="0" applyFont="1" applyFill="1" applyAlignment="1"/>
    <xf numFmtId="0" fontId="14" fillId="3" borderId="0" xfId="0" applyFont="1" applyFill="1" applyAlignment="1"/>
    <xf numFmtId="167" fontId="16" fillId="3" borderId="0" xfId="0" applyNumberFormat="1" applyFont="1" applyFill="1" applyAlignment="1">
      <alignment horizontal="left"/>
    </xf>
    <xf numFmtId="0" fontId="16" fillId="3" borderId="0" xfId="0" applyFont="1" applyFill="1" applyAlignment="1">
      <alignment horizontal="center"/>
    </xf>
    <xf numFmtId="0" fontId="14" fillId="3" borderId="0" xfId="0" applyFont="1" applyFill="1" applyAlignment="1">
      <alignment horizontal="center"/>
    </xf>
    <xf numFmtId="0" fontId="16" fillId="3" borderId="0" xfId="0" applyFont="1" applyFill="1" applyAlignment="1">
      <alignment horizontal="left"/>
    </xf>
    <xf numFmtId="0" fontId="15" fillId="3" borderId="0" xfId="0" applyFont="1" applyFill="1" applyAlignment="1">
      <alignment horizontal="center"/>
    </xf>
    <xf numFmtId="0" fontId="11" fillId="4" borderId="0" xfId="0" applyFont="1" applyFill="1" applyAlignment="1">
      <alignment horizontal="left"/>
    </xf>
    <xf numFmtId="0" fontId="17" fillId="4" borderId="0" xfId="5" applyFont="1" applyFill="1" applyAlignment="1" applyProtection="1">
      <alignment horizontal="left"/>
    </xf>
    <xf numFmtId="0" fontId="11" fillId="4" borderId="0" xfId="0" applyFont="1" applyFill="1" applyAlignment="1">
      <alignment horizontal="center"/>
    </xf>
    <xf numFmtId="0" fontId="18" fillId="4" borderId="0" xfId="0" applyFont="1" applyFill="1" applyAlignment="1">
      <alignment horizontal="center"/>
    </xf>
    <xf numFmtId="0" fontId="13" fillId="0" borderId="0" xfId="0" applyFont="1" applyAlignment="1">
      <alignment horizontal="center"/>
    </xf>
    <xf numFmtId="167" fontId="13" fillId="0" borderId="1" xfId="0" applyNumberFormat="1" applyFont="1" applyFill="1" applyBorder="1" applyAlignment="1">
      <alignment horizontal="center"/>
    </xf>
    <xf numFmtId="0" fontId="18" fillId="4" borderId="0" xfId="0" applyFont="1" applyFill="1" applyAlignment="1">
      <alignment horizontal="left"/>
    </xf>
    <xf numFmtId="0" fontId="18" fillId="6" borderId="0" xfId="0" applyFont="1" applyFill="1" applyBorder="1" applyAlignment="1">
      <alignment horizontal="center"/>
    </xf>
    <xf numFmtId="0" fontId="18" fillId="6" borderId="0" xfId="0" applyFont="1" applyFill="1" applyBorder="1" applyAlignment="1">
      <alignment horizontal="center" wrapText="1"/>
    </xf>
    <xf numFmtId="0" fontId="18" fillId="4" borderId="0" xfId="0" applyFont="1" applyFill="1"/>
    <xf numFmtId="3" fontId="14" fillId="7" borderId="2" xfId="0" applyNumberFormat="1" applyFont="1" applyFill="1" applyBorder="1" applyAlignment="1">
      <alignment horizontal="center"/>
    </xf>
    <xf numFmtId="3" fontId="14" fillId="3" borderId="2" xfId="0" applyNumberFormat="1" applyFont="1" applyFill="1" applyBorder="1" applyAlignment="1">
      <alignment horizontal="center"/>
    </xf>
    <xf numFmtId="0" fontId="18" fillId="4" borderId="6"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center"/>
    </xf>
  </cellXfs>
  <cellStyles count="6">
    <cellStyle name="Comma" xfId="1" builtinId="3"/>
    <cellStyle name="Comma 2" xfId="2" xr:uid="{00000000-0005-0000-0000-000001000000}"/>
    <cellStyle name="Comma 2 2" xfId="3" xr:uid="{00000000-0005-0000-0000-000002000000}"/>
    <cellStyle name="Comma 3" xfId="4" xr:uid="{00000000-0005-0000-0000-000003000000}"/>
    <cellStyle name="Hyperlink" xfId="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0</xdr:row>
      <xdr:rowOff>0</xdr:rowOff>
    </xdr:from>
    <xdr:to>
      <xdr:col>9</xdr:col>
      <xdr:colOff>104775</xdr:colOff>
      <xdr:row>8</xdr:row>
      <xdr:rowOff>123825</xdr:rowOff>
    </xdr:to>
    <xdr:pic>
      <xdr:nvPicPr>
        <xdr:cNvPr id="1062" name="Picture 1">
          <a:extLst>
            <a:ext uri="{FF2B5EF4-FFF2-40B4-BE49-F238E27FC236}">
              <a16:creationId xmlns:a16="http://schemas.microsoft.com/office/drawing/2014/main" id="{49F17702-6B79-4824-8FFA-E688E737F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0"/>
          <a:ext cx="12096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SU%20files/All%20DTIs/Deposits/Deposits%20by%20Business%20Firms/M04_by_Tren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2tab8&amp;9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3tab8&amp;9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4tab8&amp;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5tab8&amp;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6tab8&amp;9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7tab8&amp;9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8tab8&amp;9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04tab8&amp;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05tab8&amp;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06tab8&amp;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07tab8&amp;9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08tab8&amp;9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09tab8&amp;9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0tab8&amp;9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_Server\EIP_Shared\DSSU%20files\Commercial%20Banks\Tables%208&amp;9\2011tab8&amp;9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4 Business Firms"/>
      <sheetName val="M04_Trend_TOTALinJMD"/>
      <sheetName val="M04_Trend_JMD"/>
      <sheetName val="M04_Trend_JMD_Equiv"/>
      <sheetName val="M04_Trend_USD_Equiv"/>
    </sheetNames>
    <sheetDataSet>
      <sheetData sheetId="0">
        <row r="1">
          <cell r="D1">
            <v>42825</v>
          </cell>
          <cell r="E1">
            <v>42855</v>
          </cell>
          <cell r="F1">
            <v>42886</v>
          </cell>
          <cell r="G1">
            <v>42916</v>
          </cell>
          <cell r="H1">
            <v>42947</v>
          </cell>
          <cell r="I1">
            <v>42978</v>
          </cell>
          <cell r="J1">
            <v>43008</v>
          </cell>
          <cell r="K1">
            <v>43039</v>
          </cell>
          <cell r="L1">
            <v>43069</v>
          </cell>
          <cell r="M1">
            <v>43100</v>
          </cell>
          <cell r="N1">
            <v>43131</v>
          </cell>
          <cell r="O1">
            <v>43159</v>
          </cell>
          <cell r="P1">
            <v>43190</v>
          </cell>
          <cell r="Q1">
            <v>43220</v>
          </cell>
          <cell r="R1">
            <v>43251</v>
          </cell>
          <cell r="S1">
            <v>43281</v>
          </cell>
          <cell r="T1">
            <v>43312</v>
          </cell>
          <cell r="U1">
            <v>43343</v>
          </cell>
          <cell r="V1">
            <v>43373</v>
          </cell>
          <cell r="W1">
            <v>43404</v>
          </cell>
          <cell r="X1">
            <v>43434</v>
          </cell>
          <cell r="Y1">
            <v>43465</v>
          </cell>
          <cell r="Z1">
            <v>43496</v>
          </cell>
          <cell r="AA1">
            <v>43524</v>
          </cell>
          <cell r="AB1">
            <v>43555</v>
          </cell>
          <cell r="AC1">
            <v>43585</v>
          </cell>
          <cell r="AD1">
            <v>43616</v>
          </cell>
          <cell r="AE1">
            <v>43646</v>
          </cell>
          <cell r="AF1">
            <v>43677</v>
          </cell>
          <cell r="AG1">
            <v>43708</v>
          </cell>
          <cell r="AH1">
            <v>43738</v>
          </cell>
          <cell r="AI1">
            <v>43769</v>
          </cell>
          <cell r="AJ1">
            <v>43799</v>
          </cell>
          <cell r="AK1">
            <v>43830</v>
          </cell>
          <cell r="AL1">
            <v>43861</v>
          </cell>
          <cell r="AM1">
            <v>43890</v>
          </cell>
          <cell r="AN1">
            <v>43921</v>
          </cell>
          <cell r="AO1">
            <v>43951</v>
          </cell>
          <cell r="AP1">
            <v>43982</v>
          </cell>
          <cell r="AQ1">
            <v>44012</v>
          </cell>
          <cell r="AR1">
            <v>44043</v>
          </cell>
          <cell r="AS1">
            <v>44074</v>
          </cell>
          <cell r="AT1">
            <v>44104</v>
          </cell>
          <cell r="AU1">
            <v>44135</v>
          </cell>
          <cell r="AV1">
            <v>44165</v>
          </cell>
          <cell r="AW1">
            <v>44196</v>
          </cell>
          <cell r="AX1">
            <v>44227</v>
          </cell>
          <cell r="AY1">
            <v>44255</v>
          </cell>
          <cell r="AZ1">
            <v>44286</v>
          </cell>
          <cell r="BA1">
            <v>44316</v>
          </cell>
          <cell r="BB1">
            <v>44347</v>
          </cell>
          <cell r="BC1">
            <v>44377</v>
          </cell>
          <cell r="BD1">
            <v>44408</v>
          </cell>
          <cell r="BE1">
            <v>44439</v>
          </cell>
          <cell r="BF1">
            <v>44469</v>
          </cell>
          <cell r="BG1">
            <v>44500</v>
          </cell>
          <cell r="BH1">
            <v>44530</v>
          </cell>
          <cell r="BI1">
            <v>44561</v>
          </cell>
          <cell r="BJ1">
            <v>44592</v>
          </cell>
          <cell r="BK1">
            <v>44620</v>
          </cell>
          <cell r="BL1">
            <v>44651</v>
          </cell>
          <cell r="BM1">
            <v>44681</v>
          </cell>
          <cell r="BN1">
            <v>44712</v>
          </cell>
          <cell r="BO1">
            <v>44742</v>
          </cell>
          <cell r="BP1">
            <v>44773</v>
          </cell>
          <cell r="BQ1">
            <v>44804</v>
          </cell>
          <cell r="BR1">
            <v>44834</v>
          </cell>
          <cell r="BS1">
            <v>44865</v>
          </cell>
          <cell r="BT1">
            <v>44895</v>
          </cell>
          <cell r="BU1">
            <v>44926</v>
          </cell>
          <cell r="BV1">
            <v>44957</v>
          </cell>
          <cell r="BW1">
            <v>44985</v>
          </cell>
          <cell r="BX1">
            <v>45016</v>
          </cell>
          <cell r="BY1">
            <v>45046</v>
          </cell>
          <cell r="BZ1">
            <v>45077</v>
          </cell>
          <cell r="CA1">
            <v>45107</v>
          </cell>
          <cell r="CB1">
            <v>45138</v>
          </cell>
          <cell r="CC1">
            <v>45169</v>
          </cell>
          <cell r="CD1">
            <v>45199</v>
          </cell>
          <cell r="CE1">
            <v>45230</v>
          </cell>
          <cell r="CF1">
            <v>45260</v>
          </cell>
          <cell r="CG1">
            <v>45291</v>
          </cell>
          <cell r="CH1">
            <v>45322</v>
          </cell>
          <cell r="CI1">
            <v>45351</v>
          </cell>
        </row>
        <row r="2">
          <cell r="A2" t="str">
            <v>code</v>
          </cell>
          <cell r="B2" t="str">
            <v>currency</v>
          </cell>
          <cell r="C2" t="str">
            <v>business size</v>
          </cell>
          <cell r="D2">
            <v>11</v>
          </cell>
          <cell r="E2">
            <v>11</v>
          </cell>
          <cell r="F2">
            <v>11</v>
          </cell>
          <cell r="G2">
            <v>11</v>
          </cell>
          <cell r="H2">
            <v>11</v>
          </cell>
          <cell r="I2">
            <v>11</v>
          </cell>
          <cell r="J2">
            <v>11</v>
          </cell>
          <cell r="K2">
            <v>11</v>
          </cell>
          <cell r="L2">
            <v>11</v>
          </cell>
          <cell r="M2">
            <v>11</v>
          </cell>
          <cell r="N2">
            <v>11</v>
          </cell>
          <cell r="O2">
            <v>11</v>
          </cell>
          <cell r="P2">
            <v>11</v>
          </cell>
          <cell r="Q2">
            <v>11</v>
          </cell>
          <cell r="R2">
            <v>11</v>
          </cell>
          <cell r="S2">
            <v>11</v>
          </cell>
          <cell r="T2">
            <v>11</v>
          </cell>
          <cell r="U2">
            <v>11</v>
          </cell>
          <cell r="V2">
            <v>11</v>
          </cell>
          <cell r="W2">
            <v>11</v>
          </cell>
          <cell r="X2">
            <v>11</v>
          </cell>
          <cell r="Y2">
            <v>11</v>
          </cell>
          <cell r="Z2">
            <v>11</v>
          </cell>
          <cell r="AA2">
            <v>11</v>
          </cell>
          <cell r="AB2">
            <v>11</v>
          </cell>
          <cell r="AC2">
            <v>11</v>
          </cell>
          <cell r="AD2">
            <v>11</v>
          </cell>
          <cell r="AE2">
            <v>11</v>
          </cell>
          <cell r="AF2">
            <v>11</v>
          </cell>
          <cell r="AG2">
            <v>11</v>
          </cell>
          <cell r="AH2">
            <v>11</v>
          </cell>
          <cell r="AI2">
            <v>11</v>
          </cell>
          <cell r="AJ2">
            <v>11</v>
          </cell>
          <cell r="AK2">
            <v>11</v>
          </cell>
          <cell r="AL2">
            <v>11</v>
          </cell>
          <cell r="AM2">
            <v>11</v>
          </cell>
          <cell r="AN2">
            <v>11</v>
          </cell>
          <cell r="AO2">
            <v>11</v>
          </cell>
          <cell r="AP2">
            <v>11</v>
          </cell>
          <cell r="AQ2">
            <v>11</v>
          </cell>
          <cell r="AR2">
            <v>11</v>
          </cell>
          <cell r="AS2">
            <v>11</v>
          </cell>
          <cell r="AT2">
            <v>11</v>
          </cell>
          <cell r="AU2">
            <v>11</v>
          </cell>
          <cell r="AV2">
            <v>11</v>
          </cell>
          <cell r="AW2">
            <v>11</v>
          </cell>
          <cell r="AX2">
            <v>11</v>
          </cell>
          <cell r="AY2">
            <v>11</v>
          </cell>
          <cell r="AZ2">
            <v>11</v>
          </cell>
          <cell r="BA2">
            <v>11</v>
          </cell>
          <cell r="BB2">
            <v>11</v>
          </cell>
          <cell r="BC2">
            <v>11</v>
          </cell>
          <cell r="BD2">
            <v>11</v>
          </cell>
          <cell r="BE2">
            <v>11</v>
          </cell>
          <cell r="BF2">
            <v>11</v>
          </cell>
          <cell r="BG2">
            <v>11</v>
          </cell>
          <cell r="BH2">
            <v>11</v>
          </cell>
          <cell r="BI2">
            <v>11</v>
          </cell>
          <cell r="BJ2">
            <v>11</v>
          </cell>
          <cell r="BK2">
            <v>11</v>
          </cell>
          <cell r="BL2">
            <v>11</v>
          </cell>
          <cell r="BM2">
            <v>11</v>
          </cell>
          <cell r="BN2">
            <v>11</v>
          </cell>
          <cell r="BO2">
            <v>11</v>
          </cell>
          <cell r="BP2">
            <v>11</v>
          </cell>
          <cell r="BQ2">
            <v>11</v>
          </cell>
          <cell r="BR2">
            <v>11</v>
          </cell>
          <cell r="BS2">
            <v>11</v>
          </cell>
          <cell r="BT2">
            <v>11</v>
          </cell>
          <cell r="BU2">
            <v>11</v>
          </cell>
          <cell r="BV2">
            <v>11</v>
          </cell>
          <cell r="BW2">
            <v>11</v>
          </cell>
          <cell r="BX2">
            <v>11</v>
          </cell>
          <cell r="BY2">
            <v>11</v>
          </cell>
          <cell r="BZ2">
            <v>11</v>
          </cell>
          <cell r="CA2">
            <v>11</v>
          </cell>
          <cell r="CB2">
            <v>11</v>
          </cell>
          <cell r="CC2">
            <v>11</v>
          </cell>
          <cell r="CD2">
            <v>11</v>
          </cell>
          <cell r="CE2">
            <v>11</v>
          </cell>
          <cell r="CF2">
            <v>11</v>
          </cell>
          <cell r="CG2">
            <v>11</v>
          </cell>
          <cell r="CH2">
            <v>11</v>
          </cell>
          <cell r="CI2">
            <v>11</v>
          </cell>
        </row>
        <row r="3">
          <cell r="A3" t="str">
            <v>tot_lrg</v>
          </cell>
          <cell r="B3" t="str">
            <v>Total  JMD</v>
          </cell>
          <cell r="C3" t="str">
            <v>Large Corporations</v>
          </cell>
          <cell r="D3">
            <v>80625286</v>
          </cell>
          <cell r="E3">
            <v>81115133</v>
          </cell>
          <cell r="F3">
            <v>86501502</v>
          </cell>
          <cell r="G3">
            <v>76886995</v>
          </cell>
          <cell r="H3">
            <v>87224644</v>
          </cell>
          <cell r="I3">
            <v>89131486</v>
          </cell>
          <cell r="J3">
            <v>85523724</v>
          </cell>
          <cell r="K3">
            <v>83994869</v>
          </cell>
          <cell r="L3">
            <v>94795442</v>
          </cell>
          <cell r="M3">
            <v>87169338</v>
          </cell>
          <cell r="N3">
            <v>96770131</v>
          </cell>
          <cell r="O3">
            <v>104034541</v>
          </cell>
          <cell r="P3">
            <v>99579182</v>
          </cell>
          <cell r="Q3">
            <v>80031618</v>
          </cell>
          <cell r="R3">
            <v>95648793</v>
          </cell>
          <cell r="S3">
            <v>91579980</v>
          </cell>
          <cell r="T3">
            <v>100586388</v>
          </cell>
          <cell r="U3">
            <v>102014326</v>
          </cell>
          <cell r="V3">
            <v>103742324</v>
          </cell>
          <cell r="W3">
            <v>98242321</v>
          </cell>
          <cell r="X3">
            <v>121676637</v>
          </cell>
          <cell r="Y3">
            <v>124897747</v>
          </cell>
          <cell r="Z3">
            <v>130880606</v>
          </cell>
          <cell r="AA3">
            <v>126706241</v>
          </cell>
          <cell r="AB3">
            <v>133043818</v>
          </cell>
          <cell r="AC3">
            <v>143858419</v>
          </cell>
          <cell r="AD3">
            <v>143180218</v>
          </cell>
          <cell r="AE3">
            <v>120984777</v>
          </cell>
          <cell r="AF3">
            <v>125556880</v>
          </cell>
          <cell r="AG3">
            <v>140827747</v>
          </cell>
          <cell r="AH3">
            <v>134698081</v>
          </cell>
          <cell r="AI3">
            <v>150495259</v>
          </cell>
          <cell r="AJ3">
            <v>165697307</v>
          </cell>
          <cell r="AK3">
            <v>178686803</v>
          </cell>
          <cell r="AL3">
            <v>162970538</v>
          </cell>
          <cell r="AM3">
            <v>169860579</v>
          </cell>
          <cell r="AN3">
            <v>188285143</v>
          </cell>
          <cell r="AO3">
            <v>180197806</v>
          </cell>
          <cell r="AP3">
            <v>178199076</v>
          </cell>
          <cell r="AQ3">
            <v>183103360</v>
          </cell>
          <cell r="AR3">
            <v>199683409</v>
          </cell>
          <cell r="AS3">
            <v>206879777</v>
          </cell>
          <cell r="AT3">
            <v>199324336</v>
          </cell>
          <cell r="AU3">
            <v>199149904</v>
          </cell>
          <cell r="AV3">
            <v>205094447</v>
          </cell>
          <cell r="AW3">
            <v>199798391</v>
          </cell>
          <cell r="AX3">
            <v>198779417</v>
          </cell>
          <cell r="AY3">
            <v>199281806</v>
          </cell>
          <cell r="AZ3">
            <v>197336719</v>
          </cell>
          <cell r="BA3">
            <v>206058213</v>
          </cell>
          <cell r="BB3">
            <v>212036821</v>
          </cell>
          <cell r="BC3">
            <v>214573115</v>
          </cell>
          <cell r="BD3">
            <v>221176475</v>
          </cell>
          <cell r="BE3">
            <v>215763373</v>
          </cell>
          <cell r="BF3">
            <v>212697687</v>
          </cell>
          <cell r="BG3">
            <v>222255318</v>
          </cell>
          <cell r="BH3">
            <v>227240417</v>
          </cell>
          <cell r="BI3">
            <v>208931837</v>
          </cell>
          <cell r="BJ3">
            <v>213329559</v>
          </cell>
          <cell r="BK3">
            <v>241146591</v>
          </cell>
          <cell r="BL3">
            <v>234286197</v>
          </cell>
          <cell r="BM3">
            <v>242499475</v>
          </cell>
          <cell r="BN3">
            <v>246096663</v>
          </cell>
          <cell r="BO3">
            <v>245344945</v>
          </cell>
          <cell r="BP3">
            <v>241259709</v>
          </cell>
          <cell r="BQ3">
            <v>248174319</v>
          </cell>
          <cell r="BR3">
            <v>250181034</v>
          </cell>
          <cell r="BS3">
            <v>241854277</v>
          </cell>
          <cell r="BT3">
            <v>250343320</v>
          </cell>
          <cell r="BU3">
            <v>253985582</v>
          </cell>
          <cell r="BV3">
            <v>253538691</v>
          </cell>
          <cell r="BW3">
            <v>256893075</v>
          </cell>
          <cell r="BX3">
            <v>253303794</v>
          </cell>
          <cell r="BY3">
            <v>261126907</v>
          </cell>
          <cell r="BZ3">
            <v>267447750</v>
          </cell>
          <cell r="CA3">
            <v>246880636</v>
          </cell>
          <cell r="CB3">
            <v>261736351</v>
          </cell>
          <cell r="CC3">
            <v>262878430</v>
          </cell>
          <cell r="CD3">
            <v>265833059</v>
          </cell>
          <cell r="CE3">
            <v>259004528</v>
          </cell>
          <cell r="CF3">
            <v>251514401</v>
          </cell>
          <cell r="CG3">
            <v>244113456</v>
          </cell>
          <cell r="CH3">
            <v>250953253</v>
          </cell>
          <cell r="CI3">
            <v>249974386</v>
          </cell>
        </row>
        <row r="4">
          <cell r="A4" t="str">
            <v>tot_med</v>
          </cell>
          <cell r="B4" t="str">
            <v>Total  JMD</v>
          </cell>
          <cell r="C4" t="str">
            <v>Medium Corporations</v>
          </cell>
          <cell r="D4">
            <v>42796827</v>
          </cell>
          <cell r="E4">
            <v>57055448</v>
          </cell>
          <cell r="F4">
            <v>46797972</v>
          </cell>
          <cell r="G4">
            <v>53376719</v>
          </cell>
          <cell r="H4">
            <v>56651618</v>
          </cell>
          <cell r="I4">
            <v>54296935</v>
          </cell>
          <cell r="J4">
            <v>49221163</v>
          </cell>
          <cell r="K4">
            <v>49598453</v>
          </cell>
          <cell r="L4">
            <v>46489318</v>
          </cell>
          <cell r="M4">
            <v>45583303</v>
          </cell>
          <cell r="N4">
            <v>50995336</v>
          </cell>
          <cell r="O4">
            <v>51202507</v>
          </cell>
          <cell r="P4">
            <v>47260610</v>
          </cell>
          <cell r="Q4">
            <v>68215762</v>
          </cell>
          <cell r="R4">
            <v>79720932</v>
          </cell>
          <cell r="S4">
            <v>55857256</v>
          </cell>
          <cell r="T4">
            <v>58960627</v>
          </cell>
          <cell r="U4">
            <v>54343689</v>
          </cell>
          <cell r="V4">
            <v>53159992</v>
          </cell>
          <cell r="W4">
            <v>62831216</v>
          </cell>
          <cell r="X4">
            <v>51951534</v>
          </cell>
          <cell r="Y4">
            <v>51192678</v>
          </cell>
          <cell r="Z4">
            <v>54907985</v>
          </cell>
          <cell r="AA4">
            <v>54663668</v>
          </cell>
          <cell r="AB4">
            <v>54576608</v>
          </cell>
          <cell r="AC4">
            <v>56993667</v>
          </cell>
          <cell r="AD4">
            <v>57073916</v>
          </cell>
          <cell r="AE4">
            <v>58321331</v>
          </cell>
          <cell r="AF4">
            <v>56490193</v>
          </cell>
          <cell r="AG4">
            <v>57702609</v>
          </cell>
          <cell r="AH4">
            <v>57900261</v>
          </cell>
          <cell r="AI4">
            <v>56741440</v>
          </cell>
          <cell r="AJ4">
            <v>52085402</v>
          </cell>
          <cell r="AK4">
            <v>47999572</v>
          </cell>
          <cell r="AL4">
            <v>49610115</v>
          </cell>
          <cell r="AM4">
            <v>49586531</v>
          </cell>
          <cell r="AN4">
            <v>44825034</v>
          </cell>
          <cell r="AO4">
            <v>38892447</v>
          </cell>
          <cell r="AP4">
            <v>39067236</v>
          </cell>
          <cell r="AQ4">
            <v>38803099</v>
          </cell>
          <cell r="AR4">
            <v>40978984</v>
          </cell>
          <cell r="AS4">
            <v>42695861</v>
          </cell>
          <cell r="AT4">
            <v>44822885</v>
          </cell>
          <cell r="AU4">
            <v>42102968</v>
          </cell>
          <cell r="AV4">
            <v>43202217</v>
          </cell>
          <cell r="AW4">
            <v>44214751</v>
          </cell>
          <cell r="AX4">
            <v>43829403</v>
          </cell>
          <cell r="AY4">
            <v>47352866</v>
          </cell>
          <cell r="AZ4">
            <v>46485076</v>
          </cell>
          <cell r="BA4">
            <v>48922071</v>
          </cell>
          <cell r="BB4">
            <v>48734817</v>
          </cell>
          <cell r="BC4">
            <v>49315749</v>
          </cell>
          <cell r="BD4">
            <v>51576512</v>
          </cell>
          <cell r="BE4">
            <v>50470914</v>
          </cell>
          <cell r="BF4">
            <v>48583247</v>
          </cell>
          <cell r="BG4">
            <v>54327735</v>
          </cell>
          <cell r="BH4">
            <v>54372737</v>
          </cell>
          <cell r="BI4">
            <v>57374229</v>
          </cell>
          <cell r="BJ4">
            <v>55472487</v>
          </cell>
          <cell r="BK4">
            <v>54907899</v>
          </cell>
          <cell r="BL4">
            <v>57942262</v>
          </cell>
          <cell r="BM4">
            <v>58569459</v>
          </cell>
          <cell r="BN4">
            <v>58521828</v>
          </cell>
          <cell r="BO4">
            <v>58059964</v>
          </cell>
          <cell r="BP4">
            <v>59433640</v>
          </cell>
          <cell r="BQ4">
            <v>59907415</v>
          </cell>
          <cell r="BR4">
            <v>60076036</v>
          </cell>
          <cell r="BS4">
            <v>60148807</v>
          </cell>
          <cell r="BT4">
            <v>60528335</v>
          </cell>
          <cell r="BU4">
            <v>60880471</v>
          </cell>
          <cell r="BV4">
            <v>62141213</v>
          </cell>
          <cell r="BW4">
            <v>65011998</v>
          </cell>
          <cell r="BX4">
            <v>61850545</v>
          </cell>
          <cell r="BY4">
            <v>64164801</v>
          </cell>
          <cell r="BZ4">
            <v>66056630</v>
          </cell>
          <cell r="CA4">
            <v>64945838</v>
          </cell>
          <cell r="CB4">
            <v>83183683</v>
          </cell>
          <cell r="CC4">
            <v>63657126</v>
          </cell>
          <cell r="CD4">
            <v>64809123</v>
          </cell>
          <cell r="CE4">
            <v>73449871</v>
          </cell>
          <cell r="CF4">
            <v>86384799</v>
          </cell>
          <cell r="CG4">
            <v>89672326</v>
          </cell>
          <cell r="CH4">
            <v>91327713</v>
          </cell>
          <cell r="CI4">
            <v>93709783</v>
          </cell>
        </row>
        <row r="5">
          <cell r="A5" t="str">
            <v>tot_sml</v>
          </cell>
          <cell r="B5" t="str">
            <v>Total  JMD</v>
          </cell>
          <cell r="C5" t="str">
            <v>Small Businesses</v>
          </cell>
          <cell r="D5">
            <v>45073958</v>
          </cell>
          <cell r="E5">
            <v>47222279</v>
          </cell>
          <cell r="F5">
            <v>48170533</v>
          </cell>
          <cell r="G5">
            <v>48246734</v>
          </cell>
          <cell r="H5">
            <v>50378097</v>
          </cell>
          <cell r="I5">
            <v>49073829</v>
          </cell>
          <cell r="J5">
            <v>50364381</v>
          </cell>
          <cell r="K5">
            <v>52007595</v>
          </cell>
          <cell r="L5">
            <v>52352503</v>
          </cell>
          <cell r="M5">
            <v>52406081</v>
          </cell>
          <cell r="N5">
            <v>55440595</v>
          </cell>
          <cell r="O5">
            <v>58303226</v>
          </cell>
          <cell r="P5">
            <v>57378106</v>
          </cell>
          <cell r="Q5">
            <v>72056912</v>
          </cell>
          <cell r="R5">
            <v>70854555</v>
          </cell>
          <cell r="S5">
            <v>72840707</v>
          </cell>
          <cell r="T5">
            <v>77017124</v>
          </cell>
          <cell r="U5">
            <v>79302906</v>
          </cell>
          <cell r="V5">
            <v>78015306</v>
          </cell>
          <cell r="W5">
            <v>73963379</v>
          </cell>
          <cell r="X5">
            <v>70813207</v>
          </cell>
          <cell r="Y5">
            <v>74491539</v>
          </cell>
          <cell r="Z5">
            <v>76852773</v>
          </cell>
          <cell r="AA5">
            <v>76742902</v>
          </cell>
          <cell r="AB5">
            <v>75358745</v>
          </cell>
          <cell r="AC5">
            <v>80247931</v>
          </cell>
          <cell r="AD5">
            <v>79376371</v>
          </cell>
          <cell r="AE5">
            <v>77747021</v>
          </cell>
          <cell r="AF5">
            <v>79771191</v>
          </cell>
          <cell r="AG5">
            <v>83217804</v>
          </cell>
          <cell r="AH5">
            <v>80250894</v>
          </cell>
          <cell r="AI5">
            <v>82625825</v>
          </cell>
          <cell r="AJ5">
            <v>84518673</v>
          </cell>
          <cell r="AK5">
            <v>85002543</v>
          </cell>
          <cell r="AL5">
            <v>88290340</v>
          </cell>
          <cell r="AM5">
            <v>88421780</v>
          </cell>
          <cell r="AN5">
            <v>80587212</v>
          </cell>
          <cell r="AO5">
            <v>81465746</v>
          </cell>
          <cell r="AP5">
            <v>82168767</v>
          </cell>
          <cell r="AQ5">
            <v>83259039</v>
          </cell>
          <cell r="AR5">
            <v>87110640</v>
          </cell>
          <cell r="AS5">
            <v>89390840</v>
          </cell>
          <cell r="AT5">
            <v>89648275</v>
          </cell>
          <cell r="AU5">
            <v>90665163</v>
          </cell>
          <cell r="AV5">
            <v>91908131</v>
          </cell>
          <cell r="AW5">
            <v>89635200</v>
          </cell>
          <cell r="AX5">
            <v>93563759</v>
          </cell>
          <cell r="AY5">
            <v>94947470</v>
          </cell>
          <cell r="AZ5">
            <v>95479821</v>
          </cell>
          <cell r="BA5">
            <v>99573964</v>
          </cell>
          <cell r="BB5">
            <v>98840144</v>
          </cell>
          <cell r="BC5">
            <v>99321350</v>
          </cell>
          <cell r="BD5">
            <v>106599738</v>
          </cell>
          <cell r="BE5">
            <v>108102290</v>
          </cell>
          <cell r="BF5">
            <v>104139590</v>
          </cell>
          <cell r="BG5">
            <v>107816589</v>
          </cell>
          <cell r="BH5">
            <v>109042539</v>
          </cell>
          <cell r="BI5">
            <v>109854610</v>
          </cell>
          <cell r="BJ5">
            <v>112112507</v>
          </cell>
          <cell r="BK5">
            <v>114091740</v>
          </cell>
          <cell r="BL5">
            <v>114368524</v>
          </cell>
          <cell r="BM5">
            <v>116832397</v>
          </cell>
          <cell r="BN5">
            <v>118041191</v>
          </cell>
          <cell r="BO5">
            <v>116530488</v>
          </cell>
          <cell r="BP5">
            <v>121321412</v>
          </cell>
          <cell r="BQ5">
            <v>122805906</v>
          </cell>
          <cell r="BR5">
            <v>116550007</v>
          </cell>
          <cell r="BS5">
            <v>115531433</v>
          </cell>
          <cell r="BT5">
            <v>119589126</v>
          </cell>
          <cell r="BU5">
            <v>114375419</v>
          </cell>
          <cell r="BV5">
            <v>119487440</v>
          </cell>
          <cell r="BW5">
            <v>120096206</v>
          </cell>
          <cell r="BX5">
            <v>122062939</v>
          </cell>
          <cell r="BY5">
            <v>124535002</v>
          </cell>
          <cell r="BZ5">
            <v>125406984</v>
          </cell>
          <cell r="CA5">
            <v>128688053</v>
          </cell>
          <cell r="CB5">
            <v>127686312</v>
          </cell>
          <cell r="CC5">
            <v>127904803</v>
          </cell>
          <cell r="CD5">
            <v>124377709</v>
          </cell>
          <cell r="CE5">
            <v>127313213</v>
          </cell>
          <cell r="CF5">
            <v>132880162</v>
          </cell>
          <cell r="CG5">
            <v>133784370</v>
          </cell>
          <cell r="CH5">
            <v>134255336</v>
          </cell>
          <cell r="CI5">
            <v>137048065</v>
          </cell>
        </row>
        <row r="6">
          <cell r="A6" t="str">
            <v>tot_mic</v>
          </cell>
          <cell r="B6" t="str">
            <v>Total  JMD</v>
          </cell>
          <cell r="C6" t="str">
            <v>Micro Enterprises</v>
          </cell>
          <cell r="D6">
            <v>37795413</v>
          </cell>
          <cell r="E6">
            <v>36416208</v>
          </cell>
          <cell r="F6">
            <v>41514465</v>
          </cell>
          <cell r="G6">
            <v>42048613</v>
          </cell>
          <cell r="H6">
            <v>40329312</v>
          </cell>
          <cell r="I6">
            <v>41162926</v>
          </cell>
          <cell r="J6">
            <v>37556983</v>
          </cell>
          <cell r="K6">
            <v>35952892</v>
          </cell>
          <cell r="L6">
            <v>36914430</v>
          </cell>
          <cell r="M6">
            <v>37504180</v>
          </cell>
          <cell r="N6">
            <v>42277485</v>
          </cell>
          <cell r="O6">
            <v>40331035</v>
          </cell>
          <cell r="P6">
            <v>41659039</v>
          </cell>
          <cell r="Q6">
            <v>23357874</v>
          </cell>
          <cell r="R6">
            <v>22939735</v>
          </cell>
          <cell r="S6">
            <v>41553239</v>
          </cell>
          <cell r="T6">
            <v>41338155</v>
          </cell>
          <cell r="U6">
            <v>43815785</v>
          </cell>
          <cell r="V6">
            <v>47174320</v>
          </cell>
          <cell r="W6">
            <v>33317939</v>
          </cell>
          <cell r="X6">
            <v>35833653</v>
          </cell>
          <cell r="Y6">
            <v>30478440</v>
          </cell>
          <cell r="Z6">
            <v>32774861</v>
          </cell>
          <cell r="AA6">
            <v>31473750</v>
          </cell>
          <cell r="AB6">
            <v>33064120</v>
          </cell>
          <cell r="AC6">
            <v>33755142</v>
          </cell>
          <cell r="AD6">
            <v>36041793</v>
          </cell>
          <cell r="AE6">
            <v>36133824</v>
          </cell>
          <cell r="AF6">
            <v>35220021</v>
          </cell>
          <cell r="AG6">
            <v>35492968</v>
          </cell>
          <cell r="AH6">
            <v>34099689</v>
          </cell>
          <cell r="AI6">
            <v>34288411</v>
          </cell>
          <cell r="AJ6">
            <v>36654259</v>
          </cell>
          <cell r="AK6">
            <v>35152733</v>
          </cell>
          <cell r="AL6">
            <v>37411278</v>
          </cell>
          <cell r="AM6">
            <v>37106166</v>
          </cell>
          <cell r="AN6">
            <v>41207287</v>
          </cell>
          <cell r="AO6">
            <v>36049839</v>
          </cell>
          <cell r="AP6">
            <v>44186346</v>
          </cell>
          <cell r="AQ6">
            <v>39125800</v>
          </cell>
          <cell r="AR6">
            <v>39894264</v>
          </cell>
          <cell r="AS6">
            <v>41477192</v>
          </cell>
          <cell r="AT6">
            <v>39985218</v>
          </cell>
          <cell r="AU6">
            <v>42087178</v>
          </cell>
          <cell r="AV6">
            <v>44400277</v>
          </cell>
          <cell r="AW6">
            <v>45070142</v>
          </cell>
          <cell r="AX6">
            <v>44372627</v>
          </cell>
          <cell r="AY6">
            <v>51187564</v>
          </cell>
          <cell r="AZ6">
            <v>54644395</v>
          </cell>
          <cell r="BA6">
            <v>52771520</v>
          </cell>
          <cell r="BB6">
            <v>47697406</v>
          </cell>
          <cell r="BC6">
            <v>43298259</v>
          </cell>
          <cell r="BD6">
            <v>42061306</v>
          </cell>
          <cell r="BE6">
            <v>42628570</v>
          </cell>
          <cell r="BF6">
            <v>42415640</v>
          </cell>
          <cell r="BG6">
            <v>46627611</v>
          </cell>
          <cell r="BH6">
            <v>42054710</v>
          </cell>
          <cell r="BI6">
            <v>51597484</v>
          </cell>
          <cell r="BJ6">
            <v>54189643</v>
          </cell>
          <cell r="BK6">
            <v>56063181</v>
          </cell>
          <cell r="BL6">
            <v>55868133</v>
          </cell>
          <cell r="BM6">
            <v>57494778</v>
          </cell>
          <cell r="BN6">
            <v>58331214</v>
          </cell>
          <cell r="BO6">
            <v>58463553</v>
          </cell>
          <cell r="BP6">
            <v>56726508</v>
          </cell>
          <cell r="BQ6">
            <v>51856892</v>
          </cell>
          <cell r="BR6">
            <v>57591176</v>
          </cell>
          <cell r="BS6">
            <v>63819827</v>
          </cell>
          <cell r="BT6">
            <v>68010166</v>
          </cell>
          <cell r="BU6">
            <v>68886165</v>
          </cell>
          <cell r="BV6">
            <v>68146142</v>
          </cell>
          <cell r="BW6">
            <v>61512147</v>
          </cell>
          <cell r="BX6">
            <v>61587696</v>
          </cell>
          <cell r="BY6">
            <v>65087513</v>
          </cell>
          <cell r="BZ6">
            <v>63246414</v>
          </cell>
          <cell r="CA6">
            <v>66339434</v>
          </cell>
          <cell r="CB6">
            <v>61981766</v>
          </cell>
          <cell r="CC6">
            <v>64716112</v>
          </cell>
          <cell r="CD6">
            <v>61032556</v>
          </cell>
          <cell r="CE6">
            <v>64911999</v>
          </cell>
          <cell r="CF6">
            <v>68559685</v>
          </cell>
          <cell r="CG6">
            <v>72380898</v>
          </cell>
          <cell r="CH6">
            <v>67163431</v>
          </cell>
          <cell r="CI6">
            <v>69657301</v>
          </cell>
        </row>
        <row r="7">
          <cell r="A7" t="str">
            <v>jmd_lrg</v>
          </cell>
          <cell r="B7" t="str">
            <v>JMD Amount</v>
          </cell>
          <cell r="C7" t="str">
            <v>Large Corporations</v>
          </cell>
          <cell r="D7">
            <v>36686596</v>
          </cell>
          <cell r="E7">
            <v>36932079</v>
          </cell>
          <cell r="F7">
            <v>37701822</v>
          </cell>
          <cell r="G7">
            <v>33297695</v>
          </cell>
          <cell r="H7">
            <v>39464779</v>
          </cell>
          <cell r="I7">
            <v>44198388</v>
          </cell>
          <cell r="J7">
            <v>39183259</v>
          </cell>
          <cell r="K7">
            <v>40824324</v>
          </cell>
          <cell r="L7">
            <v>49335496</v>
          </cell>
          <cell r="M7">
            <v>45774716</v>
          </cell>
          <cell r="N7">
            <v>50504398</v>
          </cell>
          <cell r="O7">
            <v>53149410</v>
          </cell>
          <cell r="P7">
            <v>44724931</v>
          </cell>
          <cell r="Q7">
            <v>37624888</v>
          </cell>
          <cell r="R7">
            <v>39004951</v>
          </cell>
          <cell r="S7">
            <v>43212990</v>
          </cell>
          <cell r="T7">
            <v>50164951</v>
          </cell>
          <cell r="U7">
            <v>46153857</v>
          </cell>
          <cell r="V7">
            <v>44204646</v>
          </cell>
          <cell r="W7">
            <v>44717415</v>
          </cell>
          <cell r="X7">
            <v>60044588</v>
          </cell>
          <cell r="Y7">
            <v>63937169</v>
          </cell>
          <cell r="Z7">
            <v>66262923</v>
          </cell>
          <cell r="AA7">
            <v>59039631</v>
          </cell>
          <cell r="AB7">
            <v>72802052</v>
          </cell>
          <cell r="AC7">
            <v>77799491</v>
          </cell>
          <cell r="AD7">
            <v>78773765</v>
          </cell>
          <cell r="AE7">
            <v>57508172</v>
          </cell>
          <cell r="AF7">
            <v>63538004</v>
          </cell>
          <cell r="AG7">
            <v>67734288</v>
          </cell>
          <cell r="AH7">
            <v>64131959</v>
          </cell>
          <cell r="AI7">
            <v>75514589</v>
          </cell>
          <cell r="AJ7">
            <v>91217591</v>
          </cell>
          <cell r="AK7">
            <v>100800358</v>
          </cell>
          <cell r="AL7">
            <v>83241301</v>
          </cell>
          <cell r="AM7">
            <v>81789239</v>
          </cell>
          <cell r="AN7">
            <v>95358314</v>
          </cell>
          <cell r="AO7">
            <v>87339336</v>
          </cell>
          <cell r="AP7">
            <v>79177978</v>
          </cell>
          <cell r="AQ7">
            <v>82645029</v>
          </cell>
          <cell r="AR7">
            <v>93271753</v>
          </cell>
          <cell r="AS7">
            <v>93421292</v>
          </cell>
          <cell r="AT7">
            <v>93993979</v>
          </cell>
          <cell r="AU7">
            <v>92482018</v>
          </cell>
          <cell r="AV7">
            <v>93082481</v>
          </cell>
          <cell r="AW7">
            <v>95347395</v>
          </cell>
          <cell r="AX7">
            <v>94714103</v>
          </cell>
          <cell r="AY7">
            <v>93884504</v>
          </cell>
          <cell r="AZ7">
            <v>95127421</v>
          </cell>
          <cell r="BA7">
            <v>97418886</v>
          </cell>
          <cell r="BB7">
            <v>97949776</v>
          </cell>
          <cell r="BC7">
            <v>95913988</v>
          </cell>
          <cell r="BD7">
            <v>105953992</v>
          </cell>
          <cell r="BE7">
            <v>95002857</v>
          </cell>
          <cell r="BF7">
            <v>99582836</v>
          </cell>
          <cell r="BG7">
            <v>105354668</v>
          </cell>
          <cell r="BH7">
            <v>105352917</v>
          </cell>
          <cell r="BI7">
            <v>92982394</v>
          </cell>
          <cell r="BJ7">
            <v>79327890</v>
          </cell>
          <cell r="BK7">
            <v>103001590</v>
          </cell>
          <cell r="BL7">
            <v>94255373</v>
          </cell>
          <cell r="BM7">
            <v>95636032</v>
          </cell>
          <cell r="BN7">
            <v>99095456</v>
          </cell>
          <cell r="BO7">
            <v>101904464</v>
          </cell>
          <cell r="BP7">
            <v>104298160</v>
          </cell>
          <cell r="BQ7">
            <v>107261572</v>
          </cell>
          <cell r="BR7">
            <v>108187047</v>
          </cell>
          <cell r="BS7">
            <v>110637498</v>
          </cell>
          <cell r="BT7">
            <v>110520481</v>
          </cell>
          <cell r="BU7">
            <v>114078060</v>
          </cell>
          <cell r="BV7">
            <v>110664316</v>
          </cell>
          <cell r="BW7">
            <v>112238864</v>
          </cell>
          <cell r="BX7">
            <v>111842235</v>
          </cell>
          <cell r="BY7">
            <v>112039372</v>
          </cell>
          <cell r="BZ7">
            <v>120808492</v>
          </cell>
          <cell r="CA7">
            <v>114800174</v>
          </cell>
          <cell r="CB7">
            <v>121785157</v>
          </cell>
          <cell r="CC7">
            <v>116163530</v>
          </cell>
          <cell r="CD7">
            <v>124146576</v>
          </cell>
          <cell r="CE7">
            <v>129075282</v>
          </cell>
          <cell r="CF7">
            <v>124457779</v>
          </cell>
          <cell r="CG7">
            <v>126400885</v>
          </cell>
          <cell r="CH7">
            <v>132054816</v>
          </cell>
          <cell r="CI7">
            <v>126043403</v>
          </cell>
        </row>
        <row r="8">
          <cell r="A8" t="str">
            <v>jmd_med</v>
          </cell>
          <cell r="B8" t="str">
            <v>JMD Amount</v>
          </cell>
          <cell r="C8" t="str">
            <v>Medium Corporations</v>
          </cell>
          <cell r="D8">
            <v>20489093</v>
          </cell>
          <cell r="E8">
            <v>25756167</v>
          </cell>
          <cell r="F8">
            <v>21216612</v>
          </cell>
          <cell r="G8">
            <v>21367670</v>
          </cell>
          <cell r="H8">
            <v>23730510</v>
          </cell>
          <cell r="I8">
            <v>24256294</v>
          </cell>
          <cell r="J8">
            <v>21787475</v>
          </cell>
          <cell r="K8">
            <v>23226654</v>
          </cell>
          <cell r="L8">
            <v>21597886</v>
          </cell>
          <cell r="M8">
            <v>22714209</v>
          </cell>
          <cell r="N8">
            <v>25453270</v>
          </cell>
          <cell r="O8">
            <v>25152938</v>
          </cell>
          <cell r="P8">
            <v>24147950</v>
          </cell>
          <cell r="Q8">
            <v>30898665</v>
          </cell>
          <cell r="R8">
            <v>38495195</v>
          </cell>
          <cell r="S8">
            <v>25682466</v>
          </cell>
          <cell r="T8">
            <v>26657713</v>
          </cell>
          <cell r="U8">
            <v>27108802</v>
          </cell>
          <cell r="V8">
            <v>25867594</v>
          </cell>
          <cell r="W8">
            <v>27589627</v>
          </cell>
          <cell r="X8">
            <v>25222478</v>
          </cell>
          <cell r="Y8">
            <v>25857769</v>
          </cell>
          <cell r="Z8">
            <v>25609034</v>
          </cell>
          <cell r="AA8">
            <v>26741922</v>
          </cell>
          <cell r="AB8">
            <v>26035739</v>
          </cell>
          <cell r="AC8">
            <v>27944527</v>
          </cell>
          <cell r="AD8">
            <v>29336388</v>
          </cell>
          <cell r="AE8">
            <v>28949589</v>
          </cell>
          <cell r="AF8">
            <v>29437990</v>
          </cell>
          <cell r="AG8">
            <v>31279847</v>
          </cell>
          <cell r="AH8">
            <v>28662823</v>
          </cell>
          <cell r="AI8">
            <v>30217982</v>
          </cell>
          <cell r="AJ8">
            <v>28141096</v>
          </cell>
          <cell r="AK8">
            <v>26712576</v>
          </cell>
          <cell r="AL8">
            <v>26526596</v>
          </cell>
          <cell r="AM8">
            <v>26672008</v>
          </cell>
          <cell r="AN8">
            <v>22529047</v>
          </cell>
          <cell r="AO8">
            <v>22330176</v>
          </cell>
          <cell r="AP8">
            <v>22670492</v>
          </cell>
          <cell r="AQ8">
            <v>23158410</v>
          </cell>
          <cell r="AR8">
            <v>23696430</v>
          </cell>
          <cell r="AS8">
            <v>24895004</v>
          </cell>
          <cell r="AT8">
            <v>25436447</v>
          </cell>
          <cell r="AU8">
            <v>23106943</v>
          </cell>
          <cell r="AV8">
            <v>23994365</v>
          </cell>
          <cell r="AW8">
            <v>24870171</v>
          </cell>
          <cell r="AX8">
            <v>23708710</v>
          </cell>
          <cell r="AY8">
            <v>27198937</v>
          </cell>
          <cell r="AZ8">
            <v>26274390</v>
          </cell>
          <cell r="BA8">
            <v>27364901</v>
          </cell>
          <cell r="BB8">
            <v>28334911</v>
          </cell>
          <cell r="BC8">
            <v>27987386</v>
          </cell>
          <cell r="BD8">
            <v>29192867</v>
          </cell>
          <cell r="BE8">
            <v>28960156</v>
          </cell>
          <cell r="BF8">
            <v>27554003</v>
          </cell>
          <cell r="BG8">
            <v>29898055</v>
          </cell>
          <cell r="BH8">
            <v>30762085</v>
          </cell>
          <cell r="BI8">
            <v>31276268</v>
          </cell>
          <cell r="BJ8">
            <v>30629453</v>
          </cell>
          <cell r="BK8">
            <v>29927319</v>
          </cell>
          <cell r="BL8">
            <v>30066872</v>
          </cell>
          <cell r="BM8">
            <v>31289483</v>
          </cell>
          <cell r="BN8">
            <v>31349911</v>
          </cell>
          <cell r="BO8">
            <v>31175661</v>
          </cell>
          <cell r="BP8">
            <v>30384983</v>
          </cell>
          <cell r="BQ8">
            <v>30949842</v>
          </cell>
          <cell r="BR8">
            <v>32628334</v>
          </cell>
          <cell r="BS8">
            <v>33308403</v>
          </cell>
          <cell r="BT8">
            <v>33812069</v>
          </cell>
          <cell r="BU8">
            <v>35165867</v>
          </cell>
          <cell r="BV8">
            <v>34961154</v>
          </cell>
          <cell r="BW8">
            <v>35313517</v>
          </cell>
          <cell r="BX8">
            <v>34834619</v>
          </cell>
          <cell r="BY8">
            <v>35131106</v>
          </cell>
          <cell r="BZ8">
            <v>36460363</v>
          </cell>
          <cell r="CA8">
            <v>36016462</v>
          </cell>
          <cell r="CB8">
            <v>46990290</v>
          </cell>
          <cell r="CC8">
            <v>37292697</v>
          </cell>
          <cell r="CD8">
            <v>38503188</v>
          </cell>
          <cell r="CE8">
            <v>42400400</v>
          </cell>
          <cell r="CF8">
            <v>47800803</v>
          </cell>
          <cell r="CG8">
            <v>47949147</v>
          </cell>
          <cell r="CH8">
            <v>49638095</v>
          </cell>
          <cell r="CI8">
            <v>50625138</v>
          </cell>
        </row>
        <row r="9">
          <cell r="A9" t="str">
            <v>jmd_sml</v>
          </cell>
          <cell r="B9" t="str">
            <v>JMD Amount</v>
          </cell>
          <cell r="C9" t="str">
            <v>Small Businesses</v>
          </cell>
          <cell r="D9">
            <v>21505495</v>
          </cell>
          <cell r="E9">
            <v>22150347</v>
          </cell>
          <cell r="F9">
            <v>22852092</v>
          </cell>
          <cell r="G9">
            <v>23188865</v>
          </cell>
          <cell r="H9">
            <v>23992741</v>
          </cell>
          <cell r="I9">
            <v>24473196</v>
          </cell>
          <cell r="J9">
            <v>25265253</v>
          </cell>
          <cell r="K9">
            <v>25195224</v>
          </cell>
          <cell r="L9">
            <v>25829122</v>
          </cell>
          <cell r="M9">
            <v>26947653</v>
          </cell>
          <cell r="N9">
            <v>28276512</v>
          </cell>
          <cell r="O9">
            <v>29420416</v>
          </cell>
          <cell r="P9">
            <v>29928796</v>
          </cell>
          <cell r="Q9">
            <v>37561168</v>
          </cell>
          <cell r="R9">
            <v>36599820</v>
          </cell>
          <cell r="S9">
            <v>36860513</v>
          </cell>
          <cell r="T9">
            <v>39126604</v>
          </cell>
          <cell r="U9">
            <v>39150012</v>
          </cell>
          <cell r="V9">
            <v>39246137</v>
          </cell>
          <cell r="W9">
            <v>36060482</v>
          </cell>
          <cell r="X9">
            <v>34373573</v>
          </cell>
          <cell r="Y9">
            <v>37845235</v>
          </cell>
          <cell r="Z9">
            <v>38506962</v>
          </cell>
          <cell r="AA9">
            <v>37785110</v>
          </cell>
          <cell r="AB9">
            <v>37794756</v>
          </cell>
          <cell r="AC9">
            <v>38821952</v>
          </cell>
          <cell r="AD9">
            <v>39477077</v>
          </cell>
          <cell r="AE9">
            <v>39373119</v>
          </cell>
          <cell r="AF9">
            <v>40916611</v>
          </cell>
          <cell r="AG9">
            <v>42140987</v>
          </cell>
          <cell r="AH9">
            <v>41471759</v>
          </cell>
          <cell r="AI9">
            <v>42337496</v>
          </cell>
          <cell r="AJ9">
            <v>44277575</v>
          </cell>
          <cell r="AK9">
            <v>44943783</v>
          </cell>
          <cell r="AL9">
            <v>44988306</v>
          </cell>
          <cell r="AM9">
            <v>46373454</v>
          </cell>
          <cell r="AN9">
            <v>42739035</v>
          </cell>
          <cell r="AO9">
            <v>42525940</v>
          </cell>
          <cell r="AP9">
            <v>43221091</v>
          </cell>
          <cell r="AQ9">
            <v>45066550</v>
          </cell>
          <cell r="AR9">
            <v>47325873</v>
          </cell>
          <cell r="AS9">
            <v>48165754</v>
          </cell>
          <cell r="AT9">
            <v>48945537</v>
          </cell>
          <cell r="AU9">
            <v>48909090</v>
          </cell>
          <cell r="AV9">
            <v>49555286</v>
          </cell>
          <cell r="AW9">
            <v>48220171</v>
          </cell>
          <cell r="AX9">
            <v>50044902</v>
          </cell>
          <cell r="AY9">
            <v>51710858</v>
          </cell>
          <cell r="AZ9">
            <v>51375727</v>
          </cell>
          <cell r="BA9">
            <v>53070412</v>
          </cell>
          <cell r="BB9">
            <v>52828572</v>
          </cell>
          <cell r="BC9">
            <v>54032059</v>
          </cell>
          <cell r="BD9">
            <v>58293880</v>
          </cell>
          <cell r="BE9">
            <v>57220140</v>
          </cell>
          <cell r="BF9">
            <v>55627296</v>
          </cell>
          <cell r="BG9">
            <v>58181754</v>
          </cell>
          <cell r="BH9">
            <v>59559891</v>
          </cell>
          <cell r="BI9">
            <v>59408222</v>
          </cell>
          <cell r="BJ9">
            <v>60781885</v>
          </cell>
          <cell r="BK9">
            <v>60952534</v>
          </cell>
          <cell r="BL9">
            <v>58926659</v>
          </cell>
          <cell r="BM9">
            <v>58926414</v>
          </cell>
          <cell r="BN9">
            <v>59734753</v>
          </cell>
          <cell r="BO9">
            <v>59375845</v>
          </cell>
          <cell r="BP9">
            <v>61037238</v>
          </cell>
          <cell r="BQ9">
            <v>60325449</v>
          </cell>
          <cell r="BR9">
            <v>60519515</v>
          </cell>
          <cell r="BS9">
            <v>61034284</v>
          </cell>
          <cell r="BT9">
            <v>62764615</v>
          </cell>
          <cell r="BU9">
            <v>63920792</v>
          </cell>
          <cell r="BV9">
            <v>65375868</v>
          </cell>
          <cell r="BW9">
            <v>65922056</v>
          </cell>
          <cell r="BX9">
            <v>65995882</v>
          </cell>
          <cell r="BY9">
            <v>68024759</v>
          </cell>
          <cell r="BZ9">
            <v>69211014</v>
          </cell>
          <cell r="CA9">
            <v>70632402</v>
          </cell>
          <cell r="CB9">
            <v>71940114</v>
          </cell>
          <cell r="CC9">
            <v>72455618</v>
          </cell>
          <cell r="CD9">
            <v>71686895</v>
          </cell>
          <cell r="CE9">
            <v>73307960</v>
          </cell>
          <cell r="CF9">
            <v>78321591</v>
          </cell>
          <cell r="CG9">
            <v>79286303</v>
          </cell>
          <cell r="CH9">
            <v>77727858</v>
          </cell>
          <cell r="CI9">
            <v>79952927</v>
          </cell>
        </row>
        <row r="10">
          <cell r="A10" t="str">
            <v>jmd_mic</v>
          </cell>
          <cell r="B10" t="str">
            <v>JMD Amount</v>
          </cell>
          <cell r="C10" t="str">
            <v>Micro Enterprises</v>
          </cell>
          <cell r="D10">
            <v>18029058</v>
          </cell>
          <cell r="E10">
            <v>19760313</v>
          </cell>
          <cell r="F10">
            <v>19379227</v>
          </cell>
          <cell r="G10">
            <v>19524716</v>
          </cell>
          <cell r="H10">
            <v>20275465</v>
          </cell>
          <cell r="I10">
            <v>19737226</v>
          </cell>
          <cell r="J10">
            <v>20888224</v>
          </cell>
          <cell r="K10">
            <v>20507728</v>
          </cell>
          <cell r="L10">
            <v>21816797</v>
          </cell>
          <cell r="M10">
            <v>23197371</v>
          </cell>
          <cell r="N10">
            <v>23295449</v>
          </cell>
          <cell r="O10">
            <v>24142319</v>
          </cell>
          <cell r="P10">
            <v>24412782</v>
          </cell>
          <cell r="Q10">
            <v>17498410</v>
          </cell>
          <cell r="R10">
            <v>17016574</v>
          </cell>
          <cell r="S10">
            <v>24237984</v>
          </cell>
          <cell r="T10">
            <v>23528243</v>
          </cell>
          <cell r="U10">
            <v>24377079</v>
          </cell>
          <cell r="V10">
            <v>28066879</v>
          </cell>
          <cell r="W10">
            <v>19428095</v>
          </cell>
          <cell r="X10">
            <v>20149625</v>
          </cell>
          <cell r="Y10">
            <v>17707314</v>
          </cell>
          <cell r="Z10">
            <v>18204640</v>
          </cell>
          <cell r="AA10">
            <v>18445713</v>
          </cell>
          <cell r="AB10">
            <v>18905215</v>
          </cell>
          <cell r="AC10">
            <v>19603904</v>
          </cell>
          <cell r="AD10">
            <v>21012512</v>
          </cell>
          <cell r="AE10">
            <v>22056417</v>
          </cell>
          <cell r="AF10">
            <v>20846500</v>
          </cell>
          <cell r="AG10">
            <v>21866913</v>
          </cell>
          <cell r="AH10">
            <v>22463256</v>
          </cell>
          <cell r="AI10">
            <v>21969891</v>
          </cell>
          <cell r="AJ10">
            <v>24478526</v>
          </cell>
          <cell r="AK10">
            <v>23204195</v>
          </cell>
          <cell r="AL10">
            <v>23660366</v>
          </cell>
          <cell r="AM10">
            <v>24660163</v>
          </cell>
          <cell r="AN10">
            <v>23297381</v>
          </cell>
          <cell r="AO10">
            <v>23598228</v>
          </cell>
          <cell r="AP10">
            <v>24536678</v>
          </cell>
          <cell r="AQ10">
            <v>23285803</v>
          </cell>
          <cell r="AR10">
            <v>23496490</v>
          </cell>
          <cell r="AS10">
            <v>24853309</v>
          </cell>
          <cell r="AT10">
            <v>22215829</v>
          </cell>
          <cell r="AU10">
            <v>23827072</v>
          </cell>
          <cell r="AV10">
            <v>27160121</v>
          </cell>
          <cell r="AW10">
            <v>23844433</v>
          </cell>
          <cell r="AX10">
            <v>26116740</v>
          </cell>
          <cell r="AY10">
            <v>31019872</v>
          </cell>
          <cell r="AZ10">
            <v>33129347</v>
          </cell>
          <cell r="BA10">
            <v>30482088</v>
          </cell>
          <cell r="BB10">
            <v>29691515</v>
          </cell>
          <cell r="BC10">
            <v>22250012</v>
          </cell>
          <cell r="BD10">
            <v>19831886</v>
          </cell>
          <cell r="BE10">
            <v>20645416</v>
          </cell>
          <cell r="BF10">
            <v>21995094</v>
          </cell>
          <cell r="BG10">
            <v>23738648</v>
          </cell>
          <cell r="BH10">
            <v>19600313</v>
          </cell>
          <cell r="BI10">
            <v>29511964</v>
          </cell>
          <cell r="BJ10">
            <v>30585603</v>
          </cell>
          <cell r="BK10">
            <v>31658816</v>
          </cell>
          <cell r="BL10">
            <v>31112220</v>
          </cell>
          <cell r="BM10">
            <v>32681495</v>
          </cell>
          <cell r="BN10">
            <v>33461859</v>
          </cell>
          <cell r="BO10">
            <v>31404370</v>
          </cell>
          <cell r="BP10">
            <v>33957304</v>
          </cell>
          <cell r="BQ10">
            <v>32765725</v>
          </cell>
          <cell r="BR10">
            <v>34389567</v>
          </cell>
          <cell r="BS10">
            <v>35399680</v>
          </cell>
          <cell r="BT10">
            <v>37505744</v>
          </cell>
          <cell r="BU10">
            <v>39542069</v>
          </cell>
          <cell r="BV10">
            <v>37259444</v>
          </cell>
          <cell r="BW10">
            <v>37481262</v>
          </cell>
          <cell r="BX10">
            <v>37153622</v>
          </cell>
          <cell r="BY10">
            <v>40833652</v>
          </cell>
          <cell r="BZ10">
            <v>38860244</v>
          </cell>
          <cell r="CA10">
            <v>38657829</v>
          </cell>
          <cell r="CB10">
            <v>38164606</v>
          </cell>
          <cell r="CC10">
            <v>41220650</v>
          </cell>
          <cell r="CD10">
            <v>39228312</v>
          </cell>
          <cell r="CE10">
            <v>40201890</v>
          </cell>
          <cell r="CF10">
            <v>41276379</v>
          </cell>
          <cell r="CG10">
            <v>43868269</v>
          </cell>
          <cell r="CH10">
            <v>40231097</v>
          </cell>
          <cell r="CI10">
            <v>42112926</v>
          </cell>
        </row>
        <row r="11">
          <cell r="A11" t="str">
            <v>jfc_lrg</v>
          </cell>
          <cell r="B11" t="str">
            <v>JMD Equiv Amount</v>
          </cell>
          <cell r="C11" t="str">
            <v>Large Corporations</v>
          </cell>
          <cell r="D11">
            <v>43938690</v>
          </cell>
          <cell r="E11">
            <v>44183054</v>
          </cell>
          <cell r="F11">
            <v>48799680</v>
          </cell>
          <cell r="G11">
            <v>43589300</v>
          </cell>
          <cell r="H11">
            <v>47759865</v>
          </cell>
          <cell r="I11">
            <v>44933098</v>
          </cell>
          <cell r="J11">
            <v>46340465</v>
          </cell>
          <cell r="K11">
            <v>43170545</v>
          </cell>
          <cell r="L11">
            <v>45459946</v>
          </cell>
          <cell r="M11">
            <v>41394622</v>
          </cell>
          <cell r="N11">
            <v>46265733</v>
          </cell>
          <cell r="O11">
            <v>50885131</v>
          </cell>
          <cell r="P11">
            <v>54854251</v>
          </cell>
          <cell r="Q11">
            <v>42406730</v>
          </cell>
          <cell r="R11">
            <v>56643842</v>
          </cell>
          <cell r="S11">
            <v>48366990</v>
          </cell>
          <cell r="T11">
            <v>50421437</v>
          </cell>
          <cell r="U11">
            <v>55860469</v>
          </cell>
          <cell r="V11">
            <v>59537678</v>
          </cell>
          <cell r="W11">
            <v>53524906</v>
          </cell>
          <cell r="X11">
            <v>61632049</v>
          </cell>
          <cell r="Y11">
            <v>60960578</v>
          </cell>
          <cell r="Z11">
            <v>64617683</v>
          </cell>
          <cell r="AA11">
            <v>67666610</v>
          </cell>
          <cell r="AB11">
            <v>60241766</v>
          </cell>
          <cell r="AC11">
            <v>66058928</v>
          </cell>
          <cell r="AD11">
            <v>64406453</v>
          </cell>
          <cell r="AE11">
            <v>63476605</v>
          </cell>
          <cell r="AF11">
            <v>62018876</v>
          </cell>
          <cell r="AG11">
            <v>73093459</v>
          </cell>
          <cell r="AH11">
            <v>70566122</v>
          </cell>
          <cell r="AI11">
            <v>74980670</v>
          </cell>
          <cell r="AJ11">
            <v>74479716</v>
          </cell>
          <cell r="AK11">
            <v>77886445</v>
          </cell>
          <cell r="AL11">
            <v>79729237</v>
          </cell>
          <cell r="AM11">
            <v>88071340</v>
          </cell>
          <cell r="AN11">
            <v>92926829</v>
          </cell>
          <cell r="AO11">
            <v>92858470</v>
          </cell>
          <cell r="AP11">
            <v>99021098</v>
          </cell>
          <cell r="AQ11">
            <v>100458331</v>
          </cell>
          <cell r="AR11">
            <v>106411656</v>
          </cell>
          <cell r="AS11">
            <v>113458485</v>
          </cell>
          <cell r="AT11">
            <v>105330357</v>
          </cell>
          <cell r="AU11">
            <v>106667886</v>
          </cell>
          <cell r="AV11">
            <v>112011966</v>
          </cell>
          <cell r="AW11">
            <v>104450996</v>
          </cell>
          <cell r="AX11">
            <v>104065314</v>
          </cell>
          <cell r="AY11">
            <v>105397302</v>
          </cell>
          <cell r="AZ11">
            <v>102209298</v>
          </cell>
          <cell r="BA11">
            <v>108639327</v>
          </cell>
          <cell r="BB11">
            <v>114087045</v>
          </cell>
          <cell r="BC11">
            <v>118659127</v>
          </cell>
          <cell r="BD11">
            <v>115222483</v>
          </cell>
          <cell r="BE11">
            <v>120760516</v>
          </cell>
          <cell r="BF11">
            <v>113114851</v>
          </cell>
          <cell r="BG11">
            <v>116900650</v>
          </cell>
          <cell r="BH11">
            <v>121887500</v>
          </cell>
          <cell r="BI11">
            <v>115949443</v>
          </cell>
          <cell r="BJ11">
            <v>134001669</v>
          </cell>
          <cell r="BK11">
            <v>138145001</v>
          </cell>
          <cell r="BL11">
            <v>140030824</v>
          </cell>
          <cell r="BM11">
            <v>146863443</v>
          </cell>
          <cell r="BN11">
            <v>147001207</v>
          </cell>
          <cell r="BO11">
            <v>143440481</v>
          </cell>
          <cell r="BP11">
            <v>136961549</v>
          </cell>
          <cell r="BQ11">
            <v>140912747</v>
          </cell>
          <cell r="BR11">
            <v>141993987</v>
          </cell>
          <cell r="BS11">
            <v>131216779</v>
          </cell>
          <cell r="BT11">
            <v>139822839</v>
          </cell>
          <cell r="BU11">
            <v>139907522</v>
          </cell>
          <cell r="BV11">
            <v>142874375</v>
          </cell>
          <cell r="BW11">
            <v>144654211</v>
          </cell>
          <cell r="BX11">
            <v>141461559</v>
          </cell>
          <cell r="BY11">
            <v>149087535</v>
          </cell>
          <cell r="BZ11">
            <v>146639258</v>
          </cell>
          <cell r="CA11">
            <v>132080462</v>
          </cell>
          <cell r="CB11">
            <v>139951194</v>
          </cell>
          <cell r="CC11">
            <v>146714900</v>
          </cell>
          <cell r="CD11">
            <v>141686483</v>
          </cell>
          <cell r="CE11">
            <v>129929246</v>
          </cell>
          <cell r="CF11">
            <v>127056622</v>
          </cell>
          <cell r="CG11">
            <v>117712571</v>
          </cell>
          <cell r="CH11">
            <v>118898437</v>
          </cell>
          <cell r="CI11">
            <v>123930983</v>
          </cell>
        </row>
        <row r="12">
          <cell r="A12" t="str">
            <v>jfc_med</v>
          </cell>
          <cell r="B12" t="str">
            <v>JMD Equiv Amount</v>
          </cell>
          <cell r="C12" t="str">
            <v>Medium Corporations</v>
          </cell>
          <cell r="D12">
            <v>22307734</v>
          </cell>
          <cell r="E12">
            <v>31299281</v>
          </cell>
          <cell r="F12">
            <v>25581360</v>
          </cell>
          <cell r="G12">
            <v>32009049</v>
          </cell>
          <cell r="H12">
            <v>32921108</v>
          </cell>
          <cell r="I12">
            <v>30040641</v>
          </cell>
          <cell r="J12">
            <v>27433688</v>
          </cell>
          <cell r="K12">
            <v>26371799</v>
          </cell>
          <cell r="L12">
            <v>24891432</v>
          </cell>
          <cell r="M12">
            <v>22869094</v>
          </cell>
          <cell r="N12">
            <v>25542066</v>
          </cell>
          <cell r="O12">
            <v>26049569</v>
          </cell>
          <cell r="P12">
            <v>23112660</v>
          </cell>
          <cell r="Q12">
            <v>37317097</v>
          </cell>
          <cell r="R12">
            <v>41225737</v>
          </cell>
          <cell r="S12">
            <v>30174790</v>
          </cell>
          <cell r="T12">
            <v>32302914</v>
          </cell>
          <cell r="U12">
            <v>27234887</v>
          </cell>
          <cell r="V12">
            <v>27292398</v>
          </cell>
          <cell r="W12">
            <v>35241589</v>
          </cell>
          <cell r="X12">
            <v>26729056</v>
          </cell>
          <cell r="Y12">
            <v>25334909</v>
          </cell>
          <cell r="Z12">
            <v>29298951</v>
          </cell>
          <cell r="AA12">
            <v>27921746</v>
          </cell>
          <cell r="AB12">
            <v>28540869</v>
          </cell>
          <cell r="AC12">
            <v>29049140</v>
          </cell>
          <cell r="AD12">
            <v>27737528</v>
          </cell>
          <cell r="AE12">
            <v>29371742</v>
          </cell>
          <cell r="AF12">
            <v>27052203</v>
          </cell>
          <cell r="AG12">
            <v>26422762</v>
          </cell>
          <cell r="AH12">
            <v>29237438</v>
          </cell>
          <cell r="AI12">
            <v>26523458</v>
          </cell>
          <cell r="AJ12">
            <v>23944306</v>
          </cell>
          <cell r="AK12">
            <v>21286996</v>
          </cell>
          <cell r="AL12">
            <v>23083519</v>
          </cell>
          <cell r="AM12">
            <v>22914523</v>
          </cell>
          <cell r="AN12">
            <v>22295987</v>
          </cell>
          <cell r="AO12">
            <v>16562271</v>
          </cell>
          <cell r="AP12">
            <v>16396744</v>
          </cell>
          <cell r="AQ12">
            <v>15644689</v>
          </cell>
          <cell r="AR12">
            <v>17282554</v>
          </cell>
          <cell r="AS12">
            <v>17800857</v>
          </cell>
          <cell r="AT12">
            <v>19386438</v>
          </cell>
          <cell r="AU12">
            <v>18996025</v>
          </cell>
          <cell r="AV12">
            <v>19207852</v>
          </cell>
          <cell r="AW12">
            <v>19344580</v>
          </cell>
          <cell r="AX12">
            <v>20120693</v>
          </cell>
          <cell r="AY12">
            <v>20153929</v>
          </cell>
          <cell r="AZ12">
            <v>20210686</v>
          </cell>
          <cell r="BA12">
            <v>21557170</v>
          </cell>
          <cell r="BB12">
            <v>20399906</v>
          </cell>
          <cell r="BC12">
            <v>21328363</v>
          </cell>
          <cell r="BD12">
            <v>22383645</v>
          </cell>
          <cell r="BE12">
            <v>21510758</v>
          </cell>
          <cell r="BF12">
            <v>21029244</v>
          </cell>
          <cell r="BG12">
            <v>24429680</v>
          </cell>
          <cell r="BH12">
            <v>23610652</v>
          </cell>
          <cell r="BI12">
            <v>26097961</v>
          </cell>
          <cell r="BJ12">
            <v>24843034</v>
          </cell>
          <cell r="BK12">
            <v>24980580</v>
          </cell>
          <cell r="BL12">
            <v>27875390</v>
          </cell>
          <cell r="BM12">
            <v>27279976</v>
          </cell>
          <cell r="BN12">
            <v>27171917</v>
          </cell>
          <cell r="BO12">
            <v>26884303</v>
          </cell>
          <cell r="BP12">
            <v>29048657</v>
          </cell>
          <cell r="BQ12">
            <v>28957573</v>
          </cell>
          <cell r="BR12">
            <v>27447702</v>
          </cell>
          <cell r="BS12">
            <v>26840404</v>
          </cell>
          <cell r="BT12">
            <v>26716266</v>
          </cell>
          <cell r="BU12">
            <v>25714604</v>
          </cell>
          <cell r="BV12">
            <v>27180059</v>
          </cell>
          <cell r="BW12">
            <v>29698481</v>
          </cell>
          <cell r="BX12">
            <v>27015926</v>
          </cell>
          <cell r="BY12">
            <v>29033695</v>
          </cell>
          <cell r="BZ12">
            <v>29596267</v>
          </cell>
          <cell r="CA12">
            <v>28929376</v>
          </cell>
          <cell r="CB12">
            <v>36193393</v>
          </cell>
          <cell r="CC12">
            <v>26364429</v>
          </cell>
          <cell r="CD12">
            <v>26305935</v>
          </cell>
          <cell r="CE12">
            <v>31049471</v>
          </cell>
          <cell r="CF12">
            <v>38583996</v>
          </cell>
          <cell r="CG12">
            <v>41723179</v>
          </cell>
          <cell r="CH12">
            <v>41689618</v>
          </cell>
          <cell r="CI12">
            <v>43084645</v>
          </cell>
        </row>
        <row r="13">
          <cell r="A13" t="str">
            <v>jfc_sml</v>
          </cell>
          <cell r="B13" t="str">
            <v>JMD Equiv Amount</v>
          </cell>
          <cell r="C13" t="str">
            <v>Small Businesses</v>
          </cell>
          <cell r="D13">
            <v>23568463</v>
          </cell>
          <cell r="E13">
            <v>25071932</v>
          </cell>
          <cell r="F13">
            <v>25318441</v>
          </cell>
          <cell r="G13">
            <v>25057869</v>
          </cell>
          <cell r="H13">
            <v>26385356</v>
          </cell>
          <cell r="I13">
            <v>24600633</v>
          </cell>
          <cell r="J13">
            <v>25099128</v>
          </cell>
          <cell r="K13">
            <v>26812371</v>
          </cell>
          <cell r="L13">
            <v>26523381</v>
          </cell>
          <cell r="M13">
            <v>25458428</v>
          </cell>
          <cell r="N13">
            <v>27164083</v>
          </cell>
          <cell r="O13">
            <v>28882810</v>
          </cell>
          <cell r="P13">
            <v>27449310</v>
          </cell>
          <cell r="Q13">
            <v>34495744</v>
          </cell>
          <cell r="R13">
            <v>34254735</v>
          </cell>
          <cell r="S13">
            <v>35980194</v>
          </cell>
          <cell r="T13">
            <v>37890520</v>
          </cell>
          <cell r="U13">
            <v>40152894</v>
          </cell>
          <cell r="V13">
            <v>38769169</v>
          </cell>
          <cell r="W13">
            <v>37902897</v>
          </cell>
          <cell r="X13">
            <v>36439634</v>
          </cell>
          <cell r="Y13">
            <v>36646304</v>
          </cell>
          <cell r="Z13">
            <v>38345811</v>
          </cell>
          <cell r="AA13">
            <v>38957792</v>
          </cell>
          <cell r="AB13">
            <v>37563989</v>
          </cell>
          <cell r="AC13">
            <v>41425979</v>
          </cell>
          <cell r="AD13">
            <v>39899294</v>
          </cell>
          <cell r="AE13">
            <v>38373902</v>
          </cell>
          <cell r="AF13">
            <v>38854580</v>
          </cell>
          <cell r="AG13">
            <v>41076817</v>
          </cell>
          <cell r="AH13">
            <v>38779135</v>
          </cell>
          <cell r="AI13">
            <v>40288329</v>
          </cell>
          <cell r="AJ13">
            <v>40241098</v>
          </cell>
          <cell r="AK13">
            <v>40058760</v>
          </cell>
          <cell r="AL13">
            <v>43302034</v>
          </cell>
          <cell r="AM13">
            <v>42048326</v>
          </cell>
          <cell r="AN13">
            <v>37848177</v>
          </cell>
          <cell r="AO13">
            <v>38939806</v>
          </cell>
          <cell r="AP13">
            <v>38947676</v>
          </cell>
          <cell r="AQ13">
            <v>38192489</v>
          </cell>
          <cell r="AR13">
            <v>39784767</v>
          </cell>
          <cell r="AS13">
            <v>41225086</v>
          </cell>
          <cell r="AT13">
            <v>40702738</v>
          </cell>
          <cell r="AU13">
            <v>41756073</v>
          </cell>
          <cell r="AV13">
            <v>42352845</v>
          </cell>
          <cell r="AW13">
            <v>41415029</v>
          </cell>
          <cell r="AX13">
            <v>43518857</v>
          </cell>
          <cell r="AY13">
            <v>43236612</v>
          </cell>
          <cell r="AZ13">
            <v>44104094</v>
          </cell>
          <cell r="BA13">
            <v>46503552</v>
          </cell>
          <cell r="BB13">
            <v>46011572</v>
          </cell>
          <cell r="BC13">
            <v>45289291</v>
          </cell>
          <cell r="BD13">
            <v>48305858</v>
          </cell>
          <cell r="BE13">
            <v>50882150</v>
          </cell>
          <cell r="BF13">
            <v>48512294</v>
          </cell>
          <cell r="BG13">
            <v>49634835</v>
          </cell>
          <cell r="BH13">
            <v>49482648</v>
          </cell>
          <cell r="BI13">
            <v>50446388</v>
          </cell>
          <cell r="BJ13">
            <v>51330622</v>
          </cell>
          <cell r="BK13">
            <v>53139206</v>
          </cell>
          <cell r="BL13">
            <v>55441865</v>
          </cell>
          <cell r="BM13">
            <v>57905983</v>
          </cell>
          <cell r="BN13">
            <v>58306438</v>
          </cell>
          <cell r="BO13">
            <v>57154643</v>
          </cell>
          <cell r="BP13">
            <v>60284174</v>
          </cell>
          <cell r="BQ13">
            <v>62480457</v>
          </cell>
          <cell r="BR13">
            <v>56030492</v>
          </cell>
          <cell r="BS13">
            <v>54497149</v>
          </cell>
          <cell r="BT13">
            <v>56824511</v>
          </cell>
          <cell r="BU13">
            <v>50454627</v>
          </cell>
          <cell r="BV13">
            <v>54111572</v>
          </cell>
          <cell r="BW13">
            <v>54174150</v>
          </cell>
          <cell r="BX13">
            <v>56067057</v>
          </cell>
          <cell r="BY13">
            <v>56510243</v>
          </cell>
          <cell r="BZ13">
            <v>56195970</v>
          </cell>
          <cell r="CA13">
            <v>58055651</v>
          </cell>
          <cell r="CB13">
            <v>55746198</v>
          </cell>
          <cell r="CC13">
            <v>55449185</v>
          </cell>
          <cell r="CD13">
            <v>52690814</v>
          </cell>
          <cell r="CE13">
            <v>54005253</v>
          </cell>
          <cell r="CF13">
            <v>54558571</v>
          </cell>
          <cell r="CG13">
            <v>54498067</v>
          </cell>
          <cell r="CH13">
            <v>56527478</v>
          </cell>
          <cell r="CI13">
            <v>57095138</v>
          </cell>
        </row>
        <row r="14">
          <cell r="A14" t="str">
            <v>jfc_mic</v>
          </cell>
          <cell r="B14" t="str">
            <v>JMD Equiv Amount</v>
          </cell>
          <cell r="C14" t="str">
            <v>Micro Enterprises</v>
          </cell>
          <cell r="D14">
            <v>19766355</v>
          </cell>
          <cell r="E14">
            <v>16655895</v>
          </cell>
          <cell r="F14">
            <v>22135238</v>
          </cell>
          <cell r="G14">
            <v>22523897</v>
          </cell>
          <cell r="H14">
            <v>20053847</v>
          </cell>
          <cell r="I14">
            <v>21425700</v>
          </cell>
          <cell r="J14">
            <v>16668759</v>
          </cell>
          <cell r="K14">
            <v>15445164</v>
          </cell>
          <cell r="L14">
            <v>15097633</v>
          </cell>
          <cell r="M14">
            <v>14306809</v>
          </cell>
          <cell r="N14">
            <v>18982036</v>
          </cell>
          <cell r="O14">
            <v>16188716</v>
          </cell>
          <cell r="P14">
            <v>17246257</v>
          </cell>
          <cell r="Q14">
            <v>5859464</v>
          </cell>
          <cell r="R14">
            <v>5923161</v>
          </cell>
          <cell r="S14">
            <v>17315255</v>
          </cell>
          <cell r="T14">
            <v>17809912</v>
          </cell>
          <cell r="U14">
            <v>19438706</v>
          </cell>
          <cell r="V14">
            <v>19107441</v>
          </cell>
          <cell r="W14">
            <v>13889844</v>
          </cell>
          <cell r="X14">
            <v>15684028</v>
          </cell>
          <cell r="Y14">
            <v>12771126</v>
          </cell>
          <cell r="Z14">
            <v>14570221</v>
          </cell>
          <cell r="AA14">
            <v>13028037</v>
          </cell>
          <cell r="AB14">
            <v>14158905</v>
          </cell>
          <cell r="AC14">
            <v>14151238</v>
          </cell>
          <cell r="AD14">
            <v>15029281</v>
          </cell>
          <cell r="AE14">
            <v>14077407</v>
          </cell>
          <cell r="AF14">
            <v>14373521</v>
          </cell>
          <cell r="AG14">
            <v>13626055</v>
          </cell>
          <cell r="AH14">
            <v>11636433</v>
          </cell>
          <cell r="AI14">
            <v>12318520</v>
          </cell>
          <cell r="AJ14">
            <v>12175733</v>
          </cell>
          <cell r="AK14">
            <v>11948538</v>
          </cell>
          <cell r="AL14">
            <v>13750912</v>
          </cell>
          <cell r="AM14">
            <v>12446003</v>
          </cell>
          <cell r="AN14">
            <v>17909906</v>
          </cell>
          <cell r="AO14">
            <v>12451611</v>
          </cell>
          <cell r="AP14">
            <v>19649668</v>
          </cell>
          <cell r="AQ14">
            <v>15839997</v>
          </cell>
          <cell r="AR14">
            <v>16397774</v>
          </cell>
          <cell r="AS14">
            <v>16623883</v>
          </cell>
          <cell r="AT14">
            <v>17769389</v>
          </cell>
          <cell r="AU14">
            <v>18260106</v>
          </cell>
          <cell r="AV14">
            <v>17240156</v>
          </cell>
          <cell r="AW14">
            <v>21225709</v>
          </cell>
          <cell r="AX14">
            <v>18255887</v>
          </cell>
          <cell r="AY14">
            <v>20167692</v>
          </cell>
          <cell r="AZ14">
            <v>21515048</v>
          </cell>
          <cell r="BA14">
            <v>22289432</v>
          </cell>
          <cell r="BB14">
            <v>18005891</v>
          </cell>
          <cell r="BC14">
            <v>21048247</v>
          </cell>
          <cell r="BD14">
            <v>22229420</v>
          </cell>
          <cell r="BE14">
            <v>21983154</v>
          </cell>
          <cell r="BF14">
            <v>20420546</v>
          </cell>
          <cell r="BG14">
            <v>22888963</v>
          </cell>
          <cell r="BH14">
            <v>22454397</v>
          </cell>
          <cell r="BI14">
            <v>22085520</v>
          </cell>
          <cell r="BJ14">
            <v>23604040</v>
          </cell>
          <cell r="BK14">
            <v>24404365</v>
          </cell>
          <cell r="BL14">
            <v>24755913</v>
          </cell>
          <cell r="BM14">
            <v>24813283</v>
          </cell>
          <cell r="BN14">
            <v>24869355</v>
          </cell>
          <cell r="BO14">
            <v>27059183</v>
          </cell>
          <cell r="BP14">
            <v>22769204</v>
          </cell>
          <cell r="BQ14">
            <v>19091167</v>
          </cell>
          <cell r="BR14">
            <v>23201609</v>
          </cell>
          <cell r="BS14">
            <v>28420147</v>
          </cell>
          <cell r="BT14">
            <v>30504422</v>
          </cell>
          <cell r="BU14">
            <v>29344096</v>
          </cell>
          <cell r="BV14">
            <v>30886698</v>
          </cell>
          <cell r="BW14">
            <v>24030885</v>
          </cell>
          <cell r="BX14">
            <v>24434074</v>
          </cell>
          <cell r="BY14">
            <v>24253861</v>
          </cell>
          <cell r="BZ14">
            <v>24386170</v>
          </cell>
          <cell r="CA14">
            <v>27681605</v>
          </cell>
          <cell r="CB14">
            <v>23817160</v>
          </cell>
          <cell r="CC14">
            <v>23495462</v>
          </cell>
          <cell r="CD14">
            <v>21804244</v>
          </cell>
          <cell r="CE14">
            <v>24710109</v>
          </cell>
          <cell r="CF14">
            <v>27283306</v>
          </cell>
          <cell r="CG14">
            <v>28512629</v>
          </cell>
          <cell r="CH14">
            <v>26932334</v>
          </cell>
          <cell r="CI14">
            <v>27544375</v>
          </cell>
        </row>
        <row r="15">
          <cell r="A15" t="str">
            <v>fc_lrg</v>
          </cell>
          <cell r="B15" t="str">
            <v>USD Equiv Amount</v>
          </cell>
          <cell r="C15" t="str">
            <v>Large Corporations</v>
          </cell>
          <cell r="D15">
            <v>342909</v>
          </cell>
          <cell r="E15">
            <v>343008</v>
          </cell>
          <cell r="F15">
            <v>376159</v>
          </cell>
          <cell r="G15">
            <v>340038</v>
          </cell>
          <cell r="H15">
            <v>374106</v>
          </cell>
          <cell r="I15">
            <v>348340</v>
          </cell>
          <cell r="J15">
            <v>358358</v>
          </cell>
          <cell r="K15">
            <v>340895</v>
          </cell>
          <cell r="L15">
            <v>362446</v>
          </cell>
          <cell r="M15">
            <v>332893</v>
          </cell>
          <cell r="N15">
            <v>371504</v>
          </cell>
          <cell r="O15">
            <v>401030</v>
          </cell>
          <cell r="P15">
            <v>437296</v>
          </cell>
          <cell r="Q15">
            <v>340530</v>
          </cell>
          <cell r="R15">
            <v>446831</v>
          </cell>
          <cell r="S15">
            <v>373419</v>
          </cell>
          <cell r="T15">
            <v>376379</v>
          </cell>
          <cell r="U15">
            <v>410001</v>
          </cell>
          <cell r="V15">
            <v>444007</v>
          </cell>
          <cell r="W15">
            <v>418348</v>
          </cell>
          <cell r="X15">
            <v>486320</v>
          </cell>
          <cell r="Y15">
            <v>479516</v>
          </cell>
          <cell r="Z15">
            <v>479493</v>
          </cell>
          <cell r="AA15">
            <v>527307</v>
          </cell>
          <cell r="AB15">
            <v>481606</v>
          </cell>
          <cell r="AC15">
            <v>494452</v>
          </cell>
          <cell r="AD15">
            <v>486950</v>
          </cell>
          <cell r="AE15">
            <v>486684</v>
          </cell>
          <cell r="AF15">
            <v>457626</v>
          </cell>
          <cell r="AG15">
            <v>534961</v>
          </cell>
          <cell r="AH15">
            <v>526181</v>
          </cell>
          <cell r="AI15">
            <v>540308</v>
          </cell>
          <cell r="AJ15">
            <v>551736</v>
          </cell>
          <cell r="AK15">
            <v>591738</v>
          </cell>
          <cell r="AL15">
            <v>570420</v>
          </cell>
          <cell r="AM15">
            <v>645572</v>
          </cell>
          <cell r="AN15">
            <v>692462</v>
          </cell>
          <cell r="AO15">
            <v>652475</v>
          </cell>
          <cell r="AP15">
            <v>692836</v>
          </cell>
          <cell r="AQ15">
            <v>721297</v>
          </cell>
          <cell r="AR15">
            <v>722213</v>
          </cell>
          <cell r="AS15">
            <v>765179</v>
          </cell>
          <cell r="AT15">
            <v>743997</v>
          </cell>
          <cell r="AU15">
            <v>734399</v>
          </cell>
          <cell r="AV15">
            <v>767294</v>
          </cell>
          <cell r="AW15">
            <v>737154</v>
          </cell>
          <cell r="AX15">
            <v>702579</v>
          </cell>
          <cell r="AY15">
            <v>699553</v>
          </cell>
          <cell r="AZ15">
            <v>705451</v>
          </cell>
          <cell r="BA15">
            <v>709527</v>
          </cell>
          <cell r="BB15">
            <v>768519</v>
          </cell>
          <cell r="BC15">
            <v>806638</v>
          </cell>
          <cell r="BD15">
            <v>746107</v>
          </cell>
          <cell r="BE15">
            <v>798485</v>
          </cell>
          <cell r="BF15">
            <v>771512</v>
          </cell>
          <cell r="BG15">
            <v>757009</v>
          </cell>
          <cell r="BH15">
            <v>784984</v>
          </cell>
          <cell r="BI15">
            <v>754115</v>
          </cell>
          <cell r="BJ15">
            <v>859824</v>
          </cell>
          <cell r="BK15">
            <v>894271</v>
          </cell>
          <cell r="BL15">
            <v>913859</v>
          </cell>
          <cell r="BM15">
            <v>951987</v>
          </cell>
          <cell r="BN15">
            <v>955901</v>
          </cell>
          <cell r="BO15">
            <v>953311</v>
          </cell>
          <cell r="BP15">
            <v>894738</v>
          </cell>
          <cell r="BQ15">
            <v>935080</v>
          </cell>
          <cell r="BR15">
            <v>934939</v>
          </cell>
          <cell r="BS15">
            <v>857584</v>
          </cell>
          <cell r="BT15">
            <v>906612</v>
          </cell>
          <cell r="BU15">
            <v>926775</v>
          </cell>
          <cell r="BV15">
            <v>932459</v>
          </cell>
          <cell r="BW15">
            <v>944817</v>
          </cell>
          <cell r="BX15">
            <v>940086</v>
          </cell>
          <cell r="BY15">
            <v>976993</v>
          </cell>
          <cell r="BZ15">
            <v>949822</v>
          </cell>
          <cell r="CA15">
            <v>858851</v>
          </cell>
          <cell r="CB15">
            <v>907136</v>
          </cell>
          <cell r="CC15">
            <v>951926</v>
          </cell>
          <cell r="CD15">
            <v>916134</v>
          </cell>
          <cell r="CE15">
            <v>838049</v>
          </cell>
          <cell r="CF15">
            <v>822469</v>
          </cell>
          <cell r="CG15">
            <v>763506</v>
          </cell>
          <cell r="CH15">
            <v>766044</v>
          </cell>
          <cell r="CI15">
            <v>795632</v>
          </cell>
        </row>
        <row r="16">
          <cell r="A16" t="str">
            <v>fc_med</v>
          </cell>
          <cell r="B16" t="str">
            <v>USD Equiv Amount</v>
          </cell>
          <cell r="C16" t="str">
            <v>Medium Corporations</v>
          </cell>
          <cell r="D16">
            <v>173986</v>
          </cell>
          <cell r="E16">
            <v>242881</v>
          </cell>
          <cell r="F16">
            <v>197198</v>
          </cell>
          <cell r="G16">
            <v>249815</v>
          </cell>
          <cell r="H16">
            <v>257991</v>
          </cell>
          <cell r="I16">
            <v>232406</v>
          </cell>
          <cell r="J16">
            <v>212331</v>
          </cell>
          <cell r="K16">
            <v>208170</v>
          </cell>
          <cell r="L16">
            <v>198274</v>
          </cell>
          <cell r="M16">
            <v>183975</v>
          </cell>
          <cell r="N16">
            <v>204804</v>
          </cell>
          <cell r="O16">
            <v>204878</v>
          </cell>
          <cell r="P16">
            <v>184276</v>
          </cell>
          <cell r="Q16">
            <v>299077</v>
          </cell>
          <cell r="R16">
            <v>324627</v>
          </cell>
          <cell r="S16">
            <v>233258</v>
          </cell>
          <cell r="T16">
            <v>240433</v>
          </cell>
          <cell r="U16">
            <v>199750</v>
          </cell>
          <cell r="V16">
            <v>203589</v>
          </cell>
          <cell r="W16">
            <v>275332</v>
          </cell>
          <cell r="X16">
            <v>210684</v>
          </cell>
          <cell r="Y16">
            <v>200794</v>
          </cell>
          <cell r="Z16">
            <v>216770</v>
          </cell>
          <cell r="AA16">
            <v>217786</v>
          </cell>
          <cell r="AB16">
            <v>228291</v>
          </cell>
          <cell r="AC16">
            <v>217207</v>
          </cell>
          <cell r="AD16">
            <v>209870</v>
          </cell>
          <cell r="AE16">
            <v>225038</v>
          </cell>
          <cell r="AF16">
            <v>199489</v>
          </cell>
          <cell r="AG16">
            <v>193251</v>
          </cell>
          <cell r="AH16">
            <v>217959</v>
          </cell>
          <cell r="AI16">
            <v>190896</v>
          </cell>
          <cell r="AJ16">
            <v>177270</v>
          </cell>
          <cell r="AK16">
            <v>162020</v>
          </cell>
          <cell r="AL16">
            <v>164894</v>
          </cell>
          <cell r="AM16">
            <v>168010</v>
          </cell>
          <cell r="AN16">
            <v>166437</v>
          </cell>
          <cell r="AO16">
            <v>116215</v>
          </cell>
          <cell r="AP16">
            <v>114726</v>
          </cell>
          <cell r="AQ16">
            <v>112502</v>
          </cell>
          <cell r="AR16">
            <v>117208</v>
          </cell>
          <cell r="AS16">
            <v>120034</v>
          </cell>
          <cell r="AT16">
            <v>136937</v>
          </cell>
          <cell r="AU16">
            <v>130915</v>
          </cell>
          <cell r="AV16">
            <v>131568</v>
          </cell>
          <cell r="AW16">
            <v>136509</v>
          </cell>
          <cell r="AX16">
            <v>135695</v>
          </cell>
          <cell r="AY16">
            <v>133674</v>
          </cell>
          <cell r="AZ16">
            <v>139503</v>
          </cell>
          <cell r="BA16">
            <v>140642</v>
          </cell>
          <cell r="BB16">
            <v>137372</v>
          </cell>
          <cell r="BC16">
            <v>145364</v>
          </cell>
          <cell r="BD16">
            <v>144947</v>
          </cell>
          <cell r="BE16">
            <v>142089</v>
          </cell>
          <cell r="BF16">
            <v>143693</v>
          </cell>
          <cell r="BG16">
            <v>157973</v>
          </cell>
          <cell r="BH16">
            <v>151853</v>
          </cell>
          <cell r="BI16">
            <v>169556</v>
          </cell>
          <cell r="BJ16">
            <v>159269</v>
          </cell>
          <cell r="BK16">
            <v>161498</v>
          </cell>
          <cell r="BL16">
            <v>181828</v>
          </cell>
          <cell r="BM16">
            <v>176776</v>
          </cell>
          <cell r="BN16">
            <v>176598</v>
          </cell>
          <cell r="BO16">
            <v>178583</v>
          </cell>
          <cell r="BP16">
            <v>189742</v>
          </cell>
          <cell r="BQ16">
            <v>191988</v>
          </cell>
          <cell r="BR16">
            <v>180553</v>
          </cell>
          <cell r="BS16">
            <v>175244</v>
          </cell>
          <cell r="BT16">
            <v>173676</v>
          </cell>
          <cell r="BU16">
            <v>170285</v>
          </cell>
          <cell r="BV16">
            <v>177344</v>
          </cell>
          <cell r="BW16">
            <v>193930</v>
          </cell>
          <cell r="BX16">
            <v>180989</v>
          </cell>
          <cell r="BY16">
            <v>190174</v>
          </cell>
          <cell r="BZ16">
            <v>191540</v>
          </cell>
          <cell r="CA16">
            <v>187934</v>
          </cell>
          <cell r="CB16">
            <v>234268</v>
          </cell>
          <cell r="CC16">
            <v>170887</v>
          </cell>
          <cell r="CD16">
            <v>169964</v>
          </cell>
          <cell r="CE16">
            <v>190254</v>
          </cell>
          <cell r="CF16">
            <v>249658</v>
          </cell>
          <cell r="CG16">
            <v>270457</v>
          </cell>
          <cell r="CH16">
            <v>267952</v>
          </cell>
          <cell r="CI16">
            <v>276206</v>
          </cell>
        </row>
        <row r="17">
          <cell r="A17" t="str">
            <v>fc_sml</v>
          </cell>
          <cell r="B17" t="str">
            <v>USD Equiv Amount</v>
          </cell>
          <cell r="C17" t="str">
            <v>Small Businesses</v>
          </cell>
          <cell r="D17">
            <v>183817</v>
          </cell>
          <cell r="E17">
            <v>194555</v>
          </cell>
          <cell r="F17">
            <v>195172</v>
          </cell>
          <cell r="G17">
            <v>195570</v>
          </cell>
          <cell r="H17">
            <v>206773</v>
          </cell>
          <cell r="I17">
            <v>190320</v>
          </cell>
          <cell r="J17">
            <v>194263</v>
          </cell>
          <cell r="K17">
            <v>211650</v>
          </cell>
          <cell r="L17">
            <v>211262</v>
          </cell>
          <cell r="M17">
            <v>204809</v>
          </cell>
          <cell r="N17">
            <v>217806</v>
          </cell>
          <cell r="O17">
            <v>227166</v>
          </cell>
          <cell r="P17">
            <v>218595</v>
          </cell>
          <cell r="Q17">
            <v>276613</v>
          </cell>
          <cell r="R17">
            <v>269733</v>
          </cell>
          <cell r="S17">
            <v>277910</v>
          </cell>
          <cell r="T17">
            <v>282585</v>
          </cell>
          <cell r="U17">
            <v>294779</v>
          </cell>
          <cell r="V17">
            <v>289220</v>
          </cell>
          <cell r="W17">
            <v>296275</v>
          </cell>
          <cell r="X17">
            <v>287692</v>
          </cell>
          <cell r="Y17">
            <v>288776</v>
          </cell>
          <cell r="Z17">
            <v>284510</v>
          </cell>
          <cell r="AA17">
            <v>303779</v>
          </cell>
          <cell r="AB17">
            <v>300617</v>
          </cell>
          <cell r="AC17">
            <v>310181</v>
          </cell>
          <cell r="AD17">
            <v>301782</v>
          </cell>
          <cell r="AE17">
            <v>294246</v>
          </cell>
          <cell r="AF17">
            <v>286819</v>
          </cell>
          <cell r="AG17">
            <v>300786</v>
          </cell>
          <cell r="AH17">
            <v>289262</v>
          </cell>
          <cell r="AI17">
            <v>290364</v>
          </cell>
          <cell r="AJ17">
            <v>298225</v>
          </cell>
          <cell r="AK17">
            <v>302777</v>
          </cell>
          <cell r="AL17">
            <v>309926</v>
          </cell>
          <cell r="AM17">
            <v>308413</v>
          </cell>
          <cell r="AN17">
            <v>282248</v>
          </cell>
          <cell r="AO17">
            <v>273604</v>
          </cell>
          <cell r="AP17">
            <v>272723</v>
          </cell>
          <cell r="AQ17">
            <v>274184</v>
          </cell>
          <cell r="AR17">
            <v>270144</v>
          </cell>
          <cell r="AS17">
            <v>278161</v>
          </cell>
          <cell r="AT17">
            <v>287505</v>
          </cell>
          <cell r="AU17">
            <v>287910</v>
          </cell>
          <cell r="AV17">
            <v>290222</v>
          </cell>
          <cell r="AW17">
            <v>292304</v>
          </cell>
          <cell r="AX17">
            <v>293931</v>
          </cell>
          <cell r="AY17">
            <v>287077</v>
          </cell>
          <cell r="AZ17">
            <v>304532</v>
          </cell>
          <cell r="BA17">
            <v>303835</v>
          </cell>
          <cell r="BB17">
            <v>310146</v>
          </cell>
          <cell r="BC17">
            <v>308151</v>
          </cell>
          <cell r="BD17">
            <v>313063</v>
          </cell>
          <cell r="BE17">
            <v>336806</v>
          </cell>
          <cell r="BF17">
            <v>330687</v>
          </cell>
          <cell r="BG17">
            <v>321627</v>
          </cell>
          <cell r="BH17">
            <v>318878</v>
          </cell>
          <cell r="BI17">
            <v>328185</v>
          </cell>
          <cell r="BJ17">
            <v>329519</v>
          </cell>
          <cell r="BK17">
            <v>344251</v>
          </cell>
          <cell r="BL17">
            <v>361899</v>
          </cell>
          <cell r="BM17">
            <v>375058</v>
          </cell>
          <cell r="BN17">
            <v>379225</v>
          </cell>
          <cell r="BO17">
            <v>380000</v>
          </cell>
          <cell r="BP17">
            <v>393966</v>
          </cell>
          <cell r="BQ17">
            <v>414783</v>
          </cell>
          <cell r="BR17">
            <v>369200</v>
          </cell>
          <cell r="BS17">
            <v>356459</v>
          </cell>
          <cell r="BT17">
            <v>369959</v>
          </cell>
          <cell r="BU17">
            <v>334326</v>
          </cell>
          <cell r="BV17">
            <v>353358</v>
          </cell>
          <cell r="BW17">
            <v>353976</v>
          </cell>
          <cell r="BX17">
            <v>372669</v>
          </cell>
          <cell r="BY17">
            <v>370554</v>
          </cell>
          <cell r="BZ17">
            <v>364215</v>
          </cell>
          <cell r="CA17">
            <v>377628</v>
          </cell>
          <cell r="CB17">
            <v>361479</v>
          </cell>
          <cell r="CC17">
            <v>359981</v>
          </cell>
          <cell r="CD17">
            <v>326733</v>
          </cell>
          <cell r="CE17">
            <v>348390</v>
          </cell>
          <cell r="CF17">
            <v>353348</v>
          </cell>
          <cell r="CG17">
            <v>353510</v>
          </cell>
          <cell r="CH17">
            <v>363951</v>
          </cell>
          <cell r="CI17">
            <v>366485</v>
          </cell>
        </row>
        <row r="18">
          <cell r="A18" t="str">
            <v>fc_mic</v>
          </cell>
          <cell r="B18" t="str">
            <v>USD Equiv Amount</v>
          </cell>
          <cell r="C18" t="str">
            <v>Micro Enterprises</v>
          </cell>
          <cell r="D18">
            <v>154164</v>
          </cell>
          <cell r="E18">
            <v>129119</v>
          </cell>
          <cell r="F18">
            <v>170635</v>
          </cell>
          <cell r="G18">
            <v>175788</v>
          </cell>
          <cell r="H18">
            <v>157154</v>
          </cell>
          <cell r="I18">
            <v>165760</v>
          </cell>
          <cell r="J18">
            <v>129018</v>
          </cell>
          <cell r="K18">
            <v>121916</v>
          </cell>
          <cell r="L18">
            <v>120259</v>
          </cell>
          <cell r="M18">
            <v>115097</v>
          </cell>
          <cell r="N18">
            <v>152203</v>
          </cell>
          <cell r="O18">
            <v>127326</v>
          </cell>
          <cell r="P18">
            <v>137619</v>
          </cell>
          <cell r="Q18">
            <v>46943</v>
          </cell>
          <cell r="R18">
            <v>46641</v>
          </cell>
          <cell r="S18">
            <v>133850</v>
          </cell>
          <cell r="T18">
            <v>132561</v>
          </cell>
          <cell r="U18">
            <v>142571</v>
          </cell>
          <cell r="V18">
            <v>142534</v>
          </cell>
          <cell r="W18">
            <v>108491</v>
          </cell>
          <cell r="X18">
            <v>123627</v>
          </cell>
          <cell r="Y18">
            <v>100716</v>
          </cell>
          <cell r="Z18">
            <v>107795</v>
          </cell>
          <cell r="AA18">
            <v>101617</v>
          </cell>
          <cell r="AB18">
            <v>113252</v>
          </cell>
          <cell r="AC18">
            <v>105811</v>
          </cell>
          <cell r="AD18">
            <v>113714</v>
          </cell>
          <cell r="AE18">
            <v>107857</v>
          </cell>
          <cell r="AF18">
            <v>105989</v>
          </cell>
          <cell r="AG18">
            <v>99656</v>
          </cell>
          <cell r="AH18">
            <v>86747</v>
          </cell>
          <cell r="AI18">
            <v>88659</v>
          </cell>
          <cell r="AJ18">
            <v>90138</v>
          </cell>
          <cell r="AK18">
            <v>91084</v>
          </cell>
          <cell r="AL18">
            <v>98222</v>
          </cell>
          <cell r="AM18">
            <v>91249</v>
          </cell>
          <cell r="AN18">
            <v>133692</v>
          </cell>
          <cell r="AO18">
            <v>87370</v>
          </cell>
          <cell r="AP18">
            <v>137487</v>
          </cell>
          <cell r="AQ18">
            <v>113908</v>
          </cell>
          <cell r="AR18">
            <v>111202</v>
          </cell>
          <cell r="AS18">
            <v>112101</v>
          </cell>
          <cell r="AT18">
            <v>125516</v>
          </cell>
          <cell r="AU18">
            <v>125843</v>
          </cell>
          <cell r="AV18">
            <v>118092</v>
          </cell>
          <cell r="AW18">
            <v>149782</v>
          </cell>
          <cell r="AX18">
            <v>123119</v>
          </cell>
          <cell r="AY18">
            <v>133763</v>
          </cell>
          <cell r="AZ18">
            <v>148504</v>
          </cell>
          <cell r="BA18">
            <v>145420</v>
          </cell>
          <cell r="BB18">
            <v>121250</v>
          </cell>
          <cell r="BC18">
            <v>143456</v>
          </cell>
          <cell r="BD18">
            <v>143946</v>
          </cell>
          <cell r="BE18">
            <v>145210</v>
          </cell>
          <cell r="BF18">
            <v>139532</v>
          </cell>
          <cell r="BG18">
            <v>147962</v>
          </cell>
          <cell r="BH18">
            <v>144356</v>
          </cell>
          <cell r="BI18">
            <v>143388</v>
          </cell>
          <cell r="BJ18">
            <v>151196</v>
          </cell>
          <cell r="BK18">
            <v>157596</v>
          </cell>
          <cell r="BL18">
            <v>161258</v>
          </cell>
          <cell r="BM18">
            <v>160289</v>
          </cell>
          <cell r="BN18">
            <v>161279</v>
          </cell>
          <cell r="BO18">
            <v>179291</v>
          </cell>
          <cell r="BP18">
            <v>148188</v>
          </cell>
          <cell r="BQ18">
            <v>125926</v>
          </cell>
          <cell r="BR18">
            <v>152715</v>
          </cell>
          <cell r="BS18">
            <v>185657</v>
          </cell>
          <cell r="BT18">
            <v>198485</v>
          </cell>
          <cell r="BU18">
            <v>194320</v>
          </cell>
          <cell r="BV18">
            <v>201533</v>
          </cell>
          <cell r="BW18">
            <v>156923</v>
          </cell>
          <cell r="BX18">
            <v>162420</v>
          </cell>
          <cell r="BY18">
            <v>159121</v>
          </cell>
          <cell r="BZ18">
            <v>156383</v>
          </cell>
          <cell r="CA18">
            <v>179831</v>
          </cell>
          <cell r="CB18">
            <v>154166</v>
          </cell>
          <cell r="CC18">
            <v>152295</v>
          </cell>
          <cell r="CD18">
            <v>140878</v>
          </cell>
          <cell r="CE18">
            <v>159173</v>
          </cell>
          <cell r="CF18">
            <v>176537</v>
          </cell>
          <cell r="CG18">
            <v>184828</v>
          </cell>
          <cell r="CH18">
            <v>173114</v>
          </cell>
          <cell r="CI18">
            <v>176578</v>
          </cell>
        </row>
        <row r="20">
          <cell r="A20" t="str">
            <v>Note: INDEX-MATCH Formula used to linked to Website Table</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tab8&amp;9A"/>
    </sheetNames>
    <sheetDataSet>
      <sheetData sheetId="0">
        <row r="66">
          <cell r="B66">
            <v>7282244</v>
          </cell>
          <cell r="C66">
            <v>7260684</v>
          </cell>
          <cell r="D66">
            <v>6216342</v>
          </cell>
          <cell r="F66">
            <v>7133898</v>
          </cell>
          <cell r="G66">
            <v>6217957</v>
          </cell>
          <cell r="H66">
            <v>8113740</v>
          </cell>
          <cell r="I66">
            <v>6531972</v>
          </cell>
          <cell r="J66">
            <v>6486956</v>
          </cell>
          <cell r="K66">
            <v>7251654</v>
          </cell>
          <cell r="M66">
            <v>9949453</v>
          </cell>
        </row>
        <row r="69">
          <cell r="B69">
            <v>84308509</v>
          </cell>
          <cell r="C69">
            <v>97892001</v>
          </cell>
          <cell r="D69">
            <v>94140131</v>
          </cell>
          <cell r="F69">
            <v>84900632</v>
          </cell>
          <cell r="G69">
            <v>75655257</v>
          </cell>
          <cell r="H69">
            <v>68671659</v>
          </cell>
          <cell r="I69">
            <v>85427727</v>
          </cell>
          <cell r="J69">
            <v>74385984</v>
          </cell>
          <cell r="K69">
            <v>72957170</v>
          </cell>
          <cell r="M69">
            <v>68022158</v>
          </cell>
        </row>
        <row r="72">
          <cell r="B72">
            <v>109797446</v>
          </cell>
          <cell r="C72">
            <v>110542474</v>
          </cell>
          <cell r="D72">
            <v>113782932</v>
          </cell>
          <cell r="F72">
            <v>106309023</v>
          </cell>
          <cell r="G72">
            <v>119333251</v>
          </cell>
          <cell r="H72">
            <v>109021199</v>
          </cell>
          <cell r="I72">
            <v>116059659</v>
          </cell>
          <cell r="J72">
            <v>112980135</v>
          </cell>
          <cell r="K72">
            <v>109649759</v>
          </cell>
          <cell r="M72">
            <v>126043601</v>
          </cell>
        </row>
        <row r="88">
          <cell r="B88">
            <v>244799394</v>
          </cell>
          <cell r="C88">
            <v>247544404</v>
          </cell>
          <cell r="D88">
            <v>251915892</v>
          </cell>
          <cell r="F88">
            <v>260650791</v>
          </cell>
          <cell r="G88">
            <v>262438304</v>
          </cell>
          <cell r="H88">
            <v>264675498</v>
          </cell>
          <cell r="I88">
            <v>268819778</v>
          </cell>
          <cell r="J88">
            <v>272844399</v>
          </cell>
          <cell r="K88">
            <v>278199309</v>
          </cell>
          <cell r="M88">
            <v>282168843</v>
          </cell>
        </row>
        <row r="89">
          <cell r="B89">
            <v>23678432</v>
          </cell>
          <cell r="C89">
            <v>22886228</v>
          </cell>
          <cell r="D89">
            <v>25289028</v>
          </cell>
          <cell r="F89">
            <v>26273451</v>
          </cell>
          <cell r="G89">
            <v>25490581</v>
          </cell>
          <cell r="H89">
            <v>25216496</v>
          </cell>
          <cell r="I89">
            <v>26101140</v>
          </cell>
          <cell r="J89">
            <v>25788133</v>
          </cell>
          <cell r="K89">
            <v>27034485</v>
          </cell>
          <cell r="M89">
            <v>25309088</v>
          </cell>
        </row>
        <row r="103">
          <cell r="B103">
            <v>794011</v>
          </cell>
          <cell r="C103">
            <v>786906</v>
          </cell>
          <cell r="D103">
            <v>657797</v>
          </cell>
          <cell r="F103">
            <v>731406</v>
          </cell>
          <cell r="G103">
            <v>610679</v>
          </cell>
          <cell r="H103">
            <v>661518</v>
          </cell>
          <cell r="I103">
            <v>740960</v>
          </cell>
          <cell r="J103">
            <v>443954</v>
          </cell>
          <cell r="K103">
            <v>338857</v>
          </cell>
          <cell r="M103">
            <v>198814</v>
          </cell>
        </row>
        <row r="105">
          <cell r="B105">
            <v>0</v>
          </cell>
          <cell r="C105">
            <v>0</v>
          </cell>
          <cell r="D105">
            <v>0</v>
          </cell>
          <cell r="F105">
            <v>0</v>
          </cell>
          <cell r="G105">
            <v>0</v>
          </cell>
          <cell r="H105">
            <v>0</v>
          </cell>
          <cell r="I105">
            <v>0</v>
          </cell>
          <cell r="J105">
            <v>0</v>
          </cell>
          <cell r="K105">
            <v>0</v>
          </cell>
          <cell r="M105">
            <v>0</v>
          </cell>
        </row>
        <row r="107">
          <cell r="B107">
            <v>82022205</v>
          </cell>
          <cell r="C107">
            <v>75882309</v>
          </cell>
          <cell r="D107">
            <v>78716720</v>
          </cell>
          <cell r="F107">
            <v>77810154</v>
          </cell>
          <cell r="G107">
            <v>78347386</v>
          </cell>
          <cell r="H107">
            <v>80452824</v>
          </cell>
          <cell r="I107">
            <v>77629661</v>
          </cell>
          <cell r="J107">
            <v>77079271</v>
          </cell>
          <cell r="K107">
            <v>78889807</v>
          </cell>
          <cell r="M107">
            <v>88619371</v>
          </cell>
        </row>
        <row r="111">
          <cell r="B111">
            <v>1914801</v>
          </cell>
          <cell r="C111">
            <v>2421441</v>
          </cell>
          <cell r="D111">
            <v>2779437</v>
          </cell>
          <cell r="F111">
            <v>2030692</v>
          </cell>
          <cell r="G111">
            <v>2800792</v>
          </cell>
          <cell r="H111">
            <v>2471139</v>
          </cell>
          <cell r="I111">
            <v>2469131</v>
          </cell>
          <cell r="J111">
            <v>2101135</v>
          </cell>
          <cell r="K111">
            <v>2302103</v>
          </cell>
          <cell r="M111">
            <v>2065781</v>
          </cell>
        </row>
        <row r="115">
          <cell r="B115">
            <v>52380003</v>
          </cell>
          <cell r="C115">
            <v>48280367</v>
          </cell>
          <cell r="D115">
            <v>50746176</v>
          </cell>
          <cell r="F115">
            <v>52853749</v>
          </cell>
          <cell r="G115">
            <v>52340117</v>
          </cell>
          <cell r="H115">
            <v>54777234</v>
          </cell>
          <cell r="I115">
            <v>52655093</v>
          </cell>
          <cell r="J115">
            <v>52910248</v>
          </cell>
          <cell r="K115">
            <v>52965452</v>
          </cell>
          <cell r="M115">
            <v>54075535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tab8&amp;9A"/>
    </sheetNames>
    <sheetDataSet>
      <sheetData sheetId="0">
        <row r="66">
          <cell r="B66">
            <v>7397657</v>
          </cell>
          <cell r="C66">
            <v>7127512</v>
          </cell>
          <cell r="D66">
            <v>6897586</v>
          </cell>
          <cell r="F66">
            <v>6651093</v>
          </cell>
          <cell r="G66">
            <v>6983488</v>
          </cell>
          <cell r="H66">
            <v>7736666</v>
          </cell>
          <cell r="I66">
            <v>6473931</v>
          </cell>
          <cell r="J66">
            <v>6951747</v>
          </cell>
          <cell r="K66">
            <v>7055479</v>
          </cell>
          <cell r="L66">
            <v>6996553</v>
          </cell>
          <cell r="M66">
            <v>11160353</v>
          </cell>
        </row>
        <row r="69">
          <cell r="B69">
            <v>71840328</v>
          </cell>
          <cell r="C69">
            <v>82150266</v>
          </cell>
          <cell r="D69">
            <v>72177065</v>
          </cell>
          <cell r="F69">
            <v>64117127</v>
          </cell>
          <cell r="G69">
            <v>66562374</v>
          </cell>
          <cell r="H69">
            <v>64074433</v>
          </cell>
          <cell r="I69">
            <v>70338760</v>
          </cell>
          <cell r="J69">
            <v>67233615</v>
          </cell>
          <cell r="K69">
            <v>68606625</v>
          </cell>
          <cell r="L69">
            <v>64976651</v>
          </cell>
          <cell r="M69">
            <v>64953443</v>
          </cell>
        </row>
        <row r="72">
          <cell r="B72">
            <v>128436268</v>
          </cell>
          <cell r="C72">
            <v>135700054</v>
          </cell>
          <cell r="D72">
            <v>139609215</v>
          </cell>
          <cell r="F72">
            <v>140748249</v>
          </cell>
          <cell r="G72">
            <v>137254719</v>
          </cell>
          <cell r="H72">
            <v>143110955</v>
          </cell>
          <cell r="I72">
            <v>151358212</v>
          </cell>
          <cell r="J72">
            <v>150139211</v>
          </cell>
          <cell r="K72">
            <v>152713704</v>
          </cell>
          <cell r="L72">
            <v>150069699</v>
          </cell>
          <cell r="M72">
            <v>153521224</v>
          </cell>
        </row>
        <row r="88">
          <cell r="B88">
            <v>288519766</v>
          </cell>
          <cell r="C88">
            <v>294066236</v>
          </cell>
          <cell r="D88">
            <v>299945953</v>
          </cell>
          <cell r="F88">
            <v>304533734</v>
          </cell>
          <cell r="G88">
            <v>307634789</v>
          </cell>
          <cell r="H88">
            <v>311596697</v>
          </cell>
          <cell r="I88">
            <v>321762737</v>
          </cell>
          <cell r="J88">
            <v>326098799</v>
          </cell>
          <cell r="K88">
            <v>327277334</v>
          </cell>
          <cell r="L88">
            <v>332066634</v>
          </cell>
          <cell r="M88">
            <v>334081270</v>
          </cell>
        </row>
        <row r="89">
          <cell r="B89">
            <v>22964408</v>
          </cell>
          <cell r="C89">
            <v>23649561</v>
          </cell>
          <cell r="D89">
            <v>22834574</v>
          </cell>
          <cell r="F89">
            <v>25682798</v>
          </cell>
          <cell r="G89">
            <v>26256247</v>
          </cell>
          <cell r="H89">
            <v>25692543</v>
          </cell>
          <cell r="I89">
            <v>26630132</v>
          </cell>
          <cell r="J89">
            <v>29667371</v>
          </cell>
          <cell r="K89">
            <v>28116837</v>
          </cell>
          <cell r="L89">
            <v>29485852</v>
          </cell>
          <cell r="M89">
            <v>28035652</v>
          </cell>
        </row>
        <row r="103">
          <cell r="B103">
            <v>99867</v>
          </cell>
          <cell r="C103">
            <v>0</v>
          </cell>
          <cell r="D103">
            <v>360145</v>
          </cell>
          <cell r="F103">
            <v>287972</v>
          </cell>
          <cell r="G103">
            <v>288121</v>
          </cell>
          <cell r="H103">
            <v>357349</v>
          </cell>
          <cell r="I103">
            <v>66439</v>
          </cell>
          <cell r="J103">
            <v>199061</v>
          </cell>
          <cell r="K103">
            <v>333827</v>
          </cell>
          <cell r="L103">
            <v>409706</v>
          </cell>
          <cell r="M103">
            <v>311090</v>
          </cell>
        </row>
        <row r="105">
          <cell r="B105">
            <v>0</v>
          </cell>
          <cell r="C105">
            <v>0</v>
          </cell>
          <cell r="D105">
            <v>0</v>
          </cell>
          <cell r="F105">
            <v>0</v>
          </cell>
          <cell r="G105">
            <v>0</v>
          </cell>
          <cell r="H105">
            <v>0</v>
          </cell>
          <cell r="I105">
            <v>0</v>
          </cell>
          <cell r="J105">
            <v>0</v>
          </cell>
          <cell r="K105">
            <v>0</v>
          </cell>
          <cell r="M105">
            <v>0</v>
          </cell>
        </row>
        <row r="107">
          <cell r="B107">
            <v>84312415</v>
          </cell>
          <cell r="C107">
            <v>84690185</v>
          </cell>
          <cell r="D107">
            <v>84100270</v>
          </cell>
          <cell r="F107">
            <v>83838273</v>
          </cell>
          <cell r="G107">
            <v>83576134</v>
          </cell>
          <cell r="H107">
            <v>83492185</v>
          </cell>
          <cell r="I107">
            <v>84077345</v>
          </cell>
          <cell r="J107">
            <v>83637650</v>
          </cell>
          <cell r="K107">
            <v>83712367</v>
          </cell>
          <cell r="L107">
            <v>83789259</v>
          </cell>
          <cell r="M107">
            <v>83050680</v>
          </cell>
        </row>
        <row r="111">
          <cell r="B111">
            <v>1926942</v>
          </cell>
          <cell r="C111">
            <v>1813381</v>
          </cell>
          <cell r="D111">
            <v>2602665</v>
          </cell>
          <cell r="F111">
            <v>1768955</v>
          </cell>
          <cell r="G111">
            <v>2262100</v>
          </cell>
          <cell r="H111">
            <v>1203563</v>
          </cell>
          <cell r="I111">
            <v>1667021</v>
          </cell>
          <cell r="J111">
            <v>2007134</v>
          </cell>
          <cell r="K111">
            <v>1252909</v>
          </cell>
          <cell r="L111">
            <v>1625542</v>
          </cell>
          <cell r="M111">
            <v>2345358</v>
          </cell>
        </row>
        <row r="115">
          <cell r="B115">
            <v>52126014</v>
          </cell>
          <cell r="C115">
            <v>50180233</v>
          </cell>
          <cell r="D115">
            <v>57459871</v>
          </cell>
          <cell r="F115">
            <v>58101051</v>
          </cell>
          <cell r="G115">
            <v>57900702</v>
          </cell>
          <cell r="H115">
            <v>55419548</v>
          </cell>
          <cell r="I115">
            <v>54758378</v>
          </cell>
          <cell r="J115">
            <v>61510335</v>
          </cell>
          <cell r="K115">
            <v>61117077</v>
          </cell>
          <cell r="L115">
            <v>61955400</v>
          </cell>
          <cell r="M115">
            <v>57537252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tab8&amp;9A"/>
    </sheetNames>
    <sheetDataSet>
      <sheetData sheetId="0">
        <row r="66">
          <cell r="B66">
            <v>6420088</v>
          </cell>
          <cell r="C66">
            <v>6813430</v>
          </cell>
          <cell r="D66">
            <v>7376148</v>
          </cell>
          <cell r="E66">
            <v>7652919</v>
          </cell>
          <cell r="F66">
            <v>8008298</v>
          </cell>
          <cell r="G66">
            <v>8445371</v>
          </cell>
          <cell r="H66">
            <v>8033175</v>
          </cell>
          <cell r="I66">
            <v>7131006</v>
          </cell>
          <cell r="J66">
            <v>7477789</v>
          </cell>
          <cell r="K66">
            <v>7156760</v>
          </cell>
          <cell r="L66">
            <v>7356712</v>
          </cell>
          <cell r="M66">
            <v>11353593</v>
          </cell>
        </row>
        <row r="69">
          <cell r="B69">
            <v>67505674</v>
          </cell>
          <cell r="C69">
            <v>96377093</v>
          </cell>
          <cell r="D69">
            <v>104527233</v>
          </cell>
          <cell r="E69">
            <v>109019074</v>
          </cell>
          <cell r="F69">
            <v>105451000</v>
          </cell>
          <cell r="G69">
            <v>129010745</v>
          </cell>
          <cell r="H69">
            <v>123597917</v>
          </cell>
          <cell r="I69">
            <v>77968730</v>
          </cell>
          <cell r="J69">
            <v>82607803</v>
          </cell>
          <cell r="K69">
            <v>78577178</v>
          </cell>
          <cell r="L69">
            <v>84271125</v>
          </cell>
          <cell r="M69">
            <v>70490384</v>
          </cell>
        </row>
        <row r="72">
          <cell r="B72">
            <v>148652064</v>
          </cell>
          <cell r="C72">
            <v>149546819</v>
          </cell>
          <cell r="D72">
            <v>142113769</v>
          </cell>
          <cell r="E72">
            <v>151244264</v>
          </cell>
          <cell r="F72">
            <v>162820674</v>
          </cell>
          <cell r="G72">
            <v>154120631</v>
          </cell>
          <cell r="H72">
            <v>144120989</v>
          </cell>
          <cell r="I72">
            <v>189230485</v>
          </cell>
          <cell r="J72">
            <v>186916828</v>
          </cell>
          <cell r="K72">
            <v>184632159</v>
          </cell>
          <cell r="L72">
            <v>195760758</v>
          </cell>
          <cell r="M72">
            <v>201764346</v>
          </cell>
        </row>
        <row r="88">
          <cell r="B88">
            <v>332896385</v>
          </cell>
          <cell r="C88">
            <v>336817325</v>
          </cell>
          <cell r="D88">
            <v>337085260</v>
          </cell>
          <cell r="E88">
            <v>335803934</v>
          </cell>
          <cell r="F88">
            <v>338088287</v>
          </cell>
          <cell r="G88">
            <v>341043180</v>
          </cell>
          <cell r="H88">
            <v>348460264</v>
          </cell>
          <cell r="I88">
            <v>350046722</v>
          </cell>
          <cell r="J88">
            <v>346703048</v>
          </cell>
          <cell r="K88">
            <v>348100934</v>
          </cell>
          <cell r="L88">
            <v>351117711</v>
          </cell>
          <cell r="M88">
            <v>352399222</v>
          </cell>
        </row>
        <row r="89">
          <cell r="B89">
            <v>26043341</v>
          </cell>
          <cell r="C89">
            <v>27698696</v>
          </cell>
          <cell r="D89">
            <v>24827742</v>
          </cell>
          <cell r="E89">
            <v>26710325</v>
          </cell>
          <cell r="F89">
            <v>27688071</v>
          </cell>
          <cell r="G89">
            <v>30055829</v>
          </cell>
          <cell r="H89">
            <v>28875137</v>
          </cell>
          <cell r="I89">
            <v>28377628</v>
          </cell>
          <cell r="J89">
            <v>30566666</v>
          </cell>
          <cell r="K89">
            <v>30826803</v>
          </cell>
          <cell r="L89">
            <v>29987532</v>
          </cell>
          <cell r="M89">
            <v>28571061</v>
          </cell>
        </row>
        <row r="103">
          <cell r="B103">
            <v>266823</v>
          </cell>
          <cell r="C103">
            <v>185362</v>
          </cell>
          <cell r="D103">
            <v>272755</v>
          </cell>
          <cell r="E103">
            <v>168245</v>
          </cell>
          <cell r="F103">
            <v>104369</v>
          </cell>
          <cell r="G103">
            <v>41092</v>
          </cell>
          <cell r="H103">
            <v>0</v>
          </cell>
          <cell r="I103">
            <v>60322</v>
          </cell>
          <cell r="J103">
            <v>109287</v>
          </cell>
          <cell r="K103">
            <v>60397</v>
          </cell>
          <cell r="L103">
            <v>49228</v>
          </cell>
          <cell r="M103">
            <v>98521</v>
          </cell>
        </row>
        <row r="105">
          <cell r="B105">
            <v>0</v>
          </cell>
          <cell r="C105">
            <v>0</v>
          </cell>
          <cell r="D105">
            <v>0</v>
          </cell>
          <cell r="E105">
            <v>0</v>
          </cell>
          <cell r="F105">
            <v>0</v>
          </cell>
          <cell r="G105">
            <v>0</v>
          </cell>
          <cell r="H105">
            <v>0</v>
          </cell>
          <cell r="I105">
            <v>0</v>
          </cell>
          <cell r="J105">
            <v>0</v>
          </cell>
          <cell r="K105">
            <v>0</v>
          </cell>
          <cell r="L105">
            <v>0</v>
          </cell>
          <cell r="M105">
            <v>0</v>
          </cell>
        </row>
        <row r="107">
          <cell r="B107">
            <v>83105315</v>
          </cell>
          <cell r="C107">
            <v>83174313</v>
          </cell>
          <cell r="D107">
            <v>85783290</v>
          </cell>
          <cell r="E107">
            <v>88094774</v>
          </cell>
          <cell r="F107">
            <v>88562481</v>
          </cell>
          <cell r="G107">
            <v>79233958</v>
          </cell>
          <cell r="H107">
            <v>80863101</v>
          </cell>
          <cell r="I107">
            <v>82166333</v>
          </cell>
          <cell r="J107">
            <v>82348977</v>
          </cell>
          <cell r="K107">
            <v>82325186</v>
          </cell>
          <cell r="L107">
            <v>82441272</v>
          </cell>
          <cell r="M107">
            <v>83416968</v>
          </cell>
        </row>
        <row r="111">
          <cell r="B111">
            <v>1781115</v>
          </cell>
          <cell r="C111">
            <v>2176737</v>
          </cell>
          <cell r="D111">
            <v>5431750</v>
          </cell>
          <cell r="E111">
            <v>2124428</v>
          </cell>
          <cell r="F111">
            <v>1881254</v>
          </cell>
          <cell r="G111">
            <v>3163203</v>
          </cell>
          <cell r="H111">
            <v>2188311</v>
          </cell>
          <cell r="I111">
            <v>1803956</v>
          </cell>
          <cell r="J111">
            <v>2630661</v>
          </cell>
          <cell r="K111">
            <v>1846526</v>
          </cell>
          <cell r="L111">
            <v>1961872</v>
          </cell>
          <cell r="M111">
            <v>3297521</v>
          </cell>
        </row>
        <row r="115">
          <cell r="B115">
            <v>56789948</v>
          </cell>
          <cell r="C115">
            <v>57514754</v>
          </cell>
          <cell r="D115">
            <v>60125317</v>
          </cell>
          <cell r="E115">
            <v>56374287</v>
          </cell>
          <cell r="F115">
            <v>58969070</v>
          </cell>
          <cell r="G115">
            <v>58256839</v>
          </cell>
          <cell r="H115">
            <v>57148123</v>
          </cell>
          <cell r="I115">
            <v>61867137</v>
          </cell>
          <cell r="J115">
            <v>61375846</v>
          </cell>
          <cell r="K115">
            <v>65155031</v>
          </cell>
          <cell r="L115">
            <v>67358014</v>
          </cell>
          <cell r="M115">
            <v>67193725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tab8&amp;9A"/>
    </sheetNames>
    <sheetDataSet>
      <sheetData sheetId="0">
        <row r="66">
          <cell r="B66">
            <v>7004654</v>
          </cell>
          <cell r="C66">
            <v>7473079</v>
          </cell>
          <cell r="D66">
            <v>7699584</v>
          </cell>
          <cell r="E66">
            <v>7845975</v>
          </cell>
          <cell r="F66">
            <v>8052498</v>
          </cell>
          <cell r="G66">
            <v>9928844</v>
          </cell>
          <cell r="H66">
            <v>7762105</v>
          </cell>
          <cell r="I66">
            <v>7828112</v>
          </cell>
          <cell r="J66">
            <v>9086880</v>
          </cell>
          <cell r="K66">
            <v>7298135</v>
          </cell>
          <cell r="L66">
            <v>7631270</v>
          </cell>
          <cell r="M66">
            <v>10968147</v>
          </cell>
        </row>
        <row r="69">
          <cell r="B69">
            <v>70976673</v>
          </cell>
          <cell r="C69">
            <v>84662852</v>
          </cell>
          <cell r="D69">
            <v>74896026</v>
          </cell>
          <cell r="E69">
            <v>82096924</v>
          </cell>
          <cell r="F69">
            <v>71861693</v>
          </cell>
          <cell r="G69">
            <v>68028765</v>
          </cell>
          <cell r="H69">
            <v>68915090</v>
          </cell>
          <cell r="I69">
            <v>83666481</v>
          </cell>
          <cell r="J69">
            <v>77477767</v>
          </cell>
          <cell r="K69">
            <v>74009105</v>
          </cell>
          <cell r="L69">
            <v>80376981</v>
          </cell>
          <cell r="M69">
            <v>76349559</v>
          </cell>
        </row>
        <row r="72">
          <cell r="B72">
            <v>212098756</v>
          </cell>
          <cell r="C72">
            <v>202873131</v>
          </cell>
          <cell r="D72">
            <v>190799316</v>
          </cell>
          <cell r="E72">
            <v>188124070</v>
          </cell>
          <cell r="F72">
            <v>212249893</v>
          </cell>
          <cell r="G72">
            <v>224859249</v>
          </cell>
          <cell r="H72">
            <v>215293037</v>
          </cell>
          <cell r="I72">
            <v>215095229</v>
          </cell>
          <cell r="J72">
            <v>226526263</v>
          </cell>
          <cell r="K72">
            <v>230370373</v>
          </cell>
          <cell r="L72">
            <v>241544714</v>
          </cell>
          <cell r="M72">
            <v>235297130</v>
          </cell>
        </row>
        <row r="88">
          <cell r="B88">
            <v>354149767</v>
          </cell>
          <cell r="C88">
            <v>355009781</v>
          </cell>
          <cell r="D88">
            <v>352615393</v>
          </cell>
          <cell r="E88">
            <v>355986530</v>
          </cell>
          <cell r="F88">
            <v>357682160</v>
          </cell>
          <cell r="G88">
            <v>357561679</v>
          </cell>
          <cell r="H88">
            <v>365400250</v>
          </cell>
          <cell r="I88">
            <v>372548581</v>
          </cell>
          <cell r="J88">
            <v>376362051</v>
          </cell>
          <cell r="K88">
            <v>379403012</v>
          </cell>
          <cell r="L88">
            <v>385878235</v>
          </cell>
          <cell r="M88">
            <v>388295747</v>
          </cell>
        </row>
        <row r="89">
          <cell r="B89">
            <v>27775232</v>
          </cell>
          <cell r="C89">
            <v>29716267</v>
          </cell>
          <cell r="D89">
            <v>29546022</v>
          </cell>
          <cell r="E89">
            <v>26452708</v>
          </cell>
          <cell r="F89">
            <v>28033782</v>
          </cell>
          <cell r="G89">
            <v>28548462</v>
          </cell>
          <cell r="H89">
            <v>27241185</v>
          </cell>
          <cell r="I89">
            <v>28859296</v>
          </cell>
          <cell r="J89">
            <v>28514704</v>
          </cell>
          <cell r="K89">
            <v>30202019</v>
          </cell>
          <cell r="L89">
            <v>29167858</v>
          </cell>
          <cell r="M89">
            <v>25855667</v>
          </cell>
        </row>
        <row r="103">
          <cell r="B103">
            <v>228120</v>
          </cell>
          <cell r="C103">
            <v>128574</v>
          </cell>
          <cell r="D103">
            <v>139367</v>
          </cell>
          <cell r="E103">
            <v>135644</v>
          </cell>
          <cell r="F103">
            <v>110857</v>
          </cell>
          <cell r="G103">
            <v>196287</v>
          </cell>
          <cell r="H103">
            <v>278925</v>
          </cell>
          <cell r="I103">
            <v>329557</v>
          </cell>
          <cell r="J103">
            <v>200514</v>
          </cell>
          <cell r="K103">
            <v>150585</v>
          </cell>
          <cell r="L103">
            <v>71018</v>
          </cell>
          <cell r="M103">
            <v>164394</v>
          </cell>
        </row>
        <row r="105">
          <cell r="B105">
            <v>0</v>
          </cell>
          <cell r="C105">
            <v>0</v>
          </cell>
          <cell r="D105">
            <v>0</v>
          </cell>
          <cell r="E105">
            <v>0</v>
          </cell>
          <cell r="F105">
            <v>0</v>
          </cell>
          <cell r="G105">
            <v>0</v>
          </cell>
          <cell r="H105">
            <v>0</v>
          </cell>
          <cell r="I105">
            <v>0</v>
          </cell>
          <cell r="J105">
            <v>0</v>
          </cell>
          <cell r="K105">
            <v>0</v>
          </cell>
          <cell r="L105">
            <v>0</v>
          </cell>
          <cell r="M105">
            <v>0</v>
          </cell>
        </row>
        <row r="107">
          <cell r="B107">
            <v>84624505</v>
          </cell>
          <cell r="C107">
            <v>81332363</v>
          </cell>
          <cell r="D107">
            <v>81740464</v>
          </cell>
          <cell r="E107">
            <v>81086882</v>
          </cell>
          <cell r="F107">
            <v>80787201</v>
          </cell>
          <cell r="G107">
            <v>80328107</v>
          </cell>
          <cell r="H107">
            <v>81405651</v>
          </cell>
          <cell r="I107">
            <v>81697522</v>
          </cell>
          <cell r="J107">
            <v>81485638</v>
          </cell>
          <cell r="K107">
            <v>83317235</v>
          </cell>
          <cell r="L107">
            <v>82006407</v>
          </cell>
          <cell r="M107">
            <v>82199430</v>
          </cell>
        </row>
        <row r="111">
          <cell r="B111">
            <v>2007474</v>
          </cell>
          <cell r="C111">
            <v>2180388</v>
          </cell>
          <cell r="D111">
            <v>4107480</v>
          </cell>
          <cell r="E111">
            <v>2156827</v>
          </cell>
          <cell r="F111">
            <v>2302610</v>
          </cell>
          <cell r="G111">
            <v>2115180</v>
          </cell>
          <cell r="H111">
            <v>2652632</v>
          </cell>
          <cell r="I111">
            <v>2812184</v>
          </cell>
          <cell r="J111">
            <v>3483152</v>
          </cell>
          <cell r="K111">
            <v>2112519</v>
          </cell>
          <cell r="L111">
            <v>2482442</v>
          </cell>
          <cell r="M111">
            <v>3029008</v>
          </cell>
        </row>
        <row r="115">
          <cell r="B115">
            <v>80423180</v>
          </cell>
          <cell r="C115">
            <v>73521855</v>
          </cell>
          <cell r="D115">
            <v>81068156</v>
          </cell>
          <cell r="E115">
            <v>75651948</v>
          </cell>
          <cell r="F115">
            <v>74842802</v>
          </cell>
          <cell r="G115">
            <v>74675231</v>
          </cell>
          <cell r="H115">
            <v>81671639</v>
          </cell>
          <cell r="I115">
            <v>77572389</v>
          </cell>
          <cell r="J115">
            <v>78976370</v>
          </cell>
          <cell r="K115">
            <v>81788190</v>
          </cell>
          <cell r="L115">
            <v>81538762</v>
          </cell>
          <cell r="M115">
            <v>83631111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tab8&amp;9A"/>
      <sheetName val="2015tab8&amp;9A"/>
    </sheetNames>
    <sheetDataSet>
      <sheetData sheetId="0">
        <row r="66">
          <cell r="B66">
            <v>7986810</v>
          </cell>
          <cell r="C66">
            <v>7833178</v>
          </cell>
          <cell r="D66">
            <v>9633060</v>
          </cell>
          <cell r="E66">
            <v>8596550</v>
          </cell>
          <cell r="F66">
            <v>10301287</v>
          </cell>
          <cell r="G66">
            <v>9692260</v>
          </cell>
          <cell r="H66">
            <v>8535719</v>
          </cell>
          <cell r="I66">
            <v>9883842</v>
          </cell>
          <cell r="J66">
            <v>9313962</v>
          </cell>
          <cell r="K66">
            <v>9228680</v>
          </cell>
          <cell r="L66">
            <v>9434320</v>
          </cell>
          <cell r="M66">
            <v>11860902</v>
          </cell>
        </row>
        <row r="69">
          <cell r="B69">
            <v>77623782</v>
          </cell>
          <cell r="C69">
            <v>93960854</v>
          </cell>
          <cell r="D69">
            <v>94302530</v>
          </cell>
          <cell r="E69">
            <v>96793469</v>
          </cell>
          <cell r="F69">
            <v>89028417</v>
          </cell>
          <cell r="G69">
            <v>92552403</v>
          </cell>
          <cell r="H69">
            <v>103204725</v>
          </cell>
          <cell r="I69">
            <v>98359041</v>
          </cell>
          <cell r="J69">
            <v>96891655</v>
          </cell>
          <cell r="K69">
            <v>102705970</v>
          </cell>
          <cell r="L69">
            <v>107042840</v>
          </cell>
          <cell r="M69">
            <v>115221875</v>
          </cell>
        </row>
        <row r="72">
          <cell r="B72">
            <v>259387508</v>
          </cell>
          <cell r="C72">
            <v>262412557</v>
          </cell>
          <cell r="D72">
            <v>256822824</v>
          </cell>
          <cell r="E72">
            <v>267253474</v>
          </cell>
          <cell r="F72">
            <v>269915063</v>
          </cell>
          <cell r="G72">
            <v>276963229</v>
          </cell>
          <cell r="H72">
            <v>257341726</v>
          </cell>
          <cell r="I72">
            <v>285109520</v>
          </cell>
          <cell r="J72">
            <v>286666080</v>
          </cell>
          <cell r="K72">
            <v>276426482</v>
          </cell>
          <cell r="L72">
            <v>281508150</v>
          </cell>
          <cell r="M72">
            <v>265168822</v>
          </cell>
        </row>
        <row r="88">
          <cell r="B88">
            <v>389506763</v>
          </cell>
          <cell r="C88">
            <v>391383950</v>
          </cell>
          <cell r="D88">
            <v>392190305</v>
          </cell>
          <cell r="E88">
            <v>396842544</v>
          </cell>
          <cell r="F88">
            <v>432710041</v>
          </cell>
          <cell r="G88">
            <v>441583578</v>
          </cell>
          <cell r="H88">
            <v>448977047</v>
          </cell>
          <cell r="I88">
            <v>454051499</v>
          </cell>
          <cell r="J88">
            <v>459653029</v>
          </cell>
          <cell r="K88">
            <v>464786120</v>
          </cell>
          <cell r="L88">
            <v>468105143</v>
          </cell>
          <cell r="M88">
            <v>471193328</v>
          </cell>
        </row>
        <row r="89">
          <cell r="B89">
            <v>29158065</v>
          </cell>
          <cell r="C89">
            <v>28908289</v>
          </cell>
          <cell r="D89">
            <v>31374349</v>
          </cell>
          <cell r="E89">
            <v>27237119</v>
          </cell>
          <cell r="F89">
            <v>27125110</v>
          </cell>
          <cell r="G89">
            <v>27330600</v>
          </cell>
          <cell r="H89">
            <v>27950418</v>
          </cell>
          <cell r="I89">
            <v>27860807</v>
          </cell>
          <cell r="J89">
            <v>28363293</v>
          </cell>
          <cell r="K89">
            <v>28105210</v>
          </cell>
          <cell r="L89">
            <v>27214441</v>
          </cell>
          <cell r="M89">
            <v>24195125</v>
          </cell>
        </row>
        <row r="103">
          <cell r="B103">
            <v>164810</v>
          </cell>
          <cell r="C103">
            <v>227730</v>
          </cell>
          <cell r="D103">
            <v>80666</v>
          </cell>
          <cell r="E103">
            <v>81117</v>
          </cell>
          <cell r="F103">
            <v>137386</v>
          </cell>
          <cell r="G103">
            <v>235407</v>
          </cell>
          <cell r="H103">
            <v>286299</v>
          </cell>
          <cell r="I103">
            <v>145869</v>
          </cell>
          <cell r="J103">
            <v>98415</v>
          </cell>
          <cell r="K103">
            <v>98932</v>
          </cell>
          <cell r="L103">
            <v>135352</v>
          </cell>
          <cell r="M103">
            <v>136202</v>
          </cell>
        </row>
        <row r="105">
          <cell r="B105">
            <v>0</v>
          </cell>
          <cell r="C105">
            <v>0</v>
          </cell>
          <cell r="D105">
            <v>0</v>
          </cell>
          <cell r="E105">
            <v>0</v>
          </cell>
          <cell r="F105">
            <v>0</v>
          </cell>
          <cell r="G105">
            <v>0</v>
          </cell>
          <cell r="H105">
            <v>0</v>
          </cell>
          <cell r="I105">
            <v>0</v>
          </cell>
          <cell r="J105">
            <v>0</v>
          </cell>
          <cell r="K105">
            <v>0</v>
          </cell>
          <cell r="L105">
            <v>0</v>
          </cell>
          <cell r="M105">
            <v>0</v>
          </cell>
        </row>
        <row r="107">
          <cell r="B107">
            <v>81145718</v>
          </cell>
          <cell r="C107">
            <v>72490425</v>
          </cell>
          <cell r="D107">
            <v>70663720</v>
          </cell>
          <cell r="E107">
            <v>71289928</v>
          </cell>
          <cell r="F107">
            <v>73550641</v>
          </cell>
          <cell r="G107">
            <v>71852370</v>
          </cell>
          <cell r="H107">
            <v>72511369</v>
          </cell>
          <cell r="I107">
            <v>74694020</v>
          </cell>
          <cell r="J107">
            <v>74794459</v>
          </cell>
          <cell r="K107">
            <v>74669378</v>
          </cell>
          <cell r="L107">
            <v>74642850</v>
          </cell>
          <cell r="M107">
            <v>73803958</v>
          </cell>
        </row>
        <row r="111">
          <cell r="B111">
            <v>2559163</v>
          </cell>
          <cell r="C111">
            <v>2296823</v>
          </cell>
          <cell r="D111">
            <v>3587700</v>
          </cell>
          <cell r="E111">
            <v>2916861</v>
          </cell>
          <cell r="F111">
            <v>2132739</v>
          </cell>
          <cell r="G111">
            <v>2788705</v>
          </cell>
          <cell r="H111">
            <v>2317873</v>
          </cell>
          <cell r="I111">
            <v>1820641</v>
          </cell>
          <cell r="J111">
            <v>2835240</v>
          </cell>
          <cell r="K111">
            <v>1991523</v>
          </cell>
          <cell r="L111">
            <v>2032974</v>
          </cell>
          <cell r="M111">
            <v>2305323</v>
          </cell>
        </row>
        <row r="115">
          <cell r="B115">
            <v>87329569</v>
          </cell>
          <cell r="C115">
            <v>87296738</v>
          </cell>
          <cell r="D115">
            <v>74545675</v>
          </cell>
          <cell r="E115">
            <v>76268173</v>
          </cell>
          <cell r="F115">
            <v>80133751</v>
          </cell>
          <cell r="G115">
            <v>79186607</v>
          </cell>
          <cell r="H115">
            <v>79813954</v>
          </cell>
          <cell r="I115">
            <v>80377727</v>
          </cell>
          <cell r="J115">
            <v>75979466</v>
          </cell>
          <cell r="K115">
            <v>80386727</v>
          </cell>
          <cell r="L115">
            <v>79486297</v>
          </cell>
          <cell r="M115">
            <v>82918879</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tab8&amp;9A"/>
    </sheetNames>
    <sheetDataSet>
      <sheetData sheetId="0">
        <row r="66">
          <cell r="B66">
            <v>10073510</v>
          </cell>
          <cell r="C66">
            <v>11274169</v>
          </cell>
          <cell r="D66">
            <v>10245171</v>
          </cell>
          <cell r="E66">
            <v>11728307</v>
          </cell>
          <cell r="F66">
            <v>11583548</v>
          </cell>
          <cell r="G66">
            <v>10757879</v>
          </cell>
          <cell r="H66">
            <v>11556083</v>
          </cell>
          <cell r="I66">
            <v>12227271</v>
          </cell>
          <cell r="J66">
            <v>11216194</v>
          </cell>
          <cell r="K66">
            <v>14433748</v>
          </cell>
          <cell r="L66">
            <v>13936953</v>
          </cell>
          <cell r="M66">
            <v>16583670</v>
          </cell>
        </row>
        <row r="69">
          <cell r="B69">
            <v>109138556</v>
          </cell>
          <cell r="C69">
            <v>139509873</v>
          </cell>
          <cell r="D69">
            <v>135381614</v>
          </cell>
          <cell r="E69">
            <v>143902092</v>
          </cell>
          <cell r="F69">
            <v>161585541</v>
          </cell>
          <cell r="G69">
            <v>163387538</v>
          </cell>
          <cell r="H69">
            <v>177981848</v>
          </cell>
          <cell r="I69">
            <v>192076587</v>
          </cell>
          <cell r="J69">
            <v>185815827</v>
          </cell>
          <cell r="K69">
            <v>191720912</v>
          </cell>
          <cell r="L69">
            <v>196951335</v>
          </cell>
          <cell r="M69">
            <v>184045780</v>
          </cell>
        </row>
        <row r="72">
          <cell r="B72">
            <v>273420754</v>
          </cell>
          <cell r="C72">
            <v>311921171</v>
          </cell>
          <cell r="D72">
            <v>301657019</v>
          </cell>
          <cell r="E72">
            <v>307316902</v>
          </cell>
          <cell r="F72">
            <v>319865434</v>
          </cell>
          <cell r="G72">
            <v>315393560</v>
          </cell>
          <cell r="H72">
            <v>322055216</v>
          </cell>
          <cell r="I72">
            <v>318615794</v>
          </cell>
          <cell r="J72">
            <v>324305605</v>
          </cell>
          <cell r="K72">
            <v>308140563</v>
          </cell>
          <cell r="L72">
            <v>322281245</v>
          </cell>
          <cell r="M72">
            <v>300290396</v>
          </cell>
        </row>
        <row r="88">
          <cell r="B88">
            <v>471690422</v>
          </cell>
          <cell r="C88">
            <v>544304496</v>
          </cell>
          <cell r="D88">
            <v>549345099</v>
          </cell>
          <cell r="E88">
            <v>553518546</v>
          </cell>
          <cell r="F88">
            <v>557472364</v>
          </cell>
          <cell r="G88">
            <v>556866024</v>
          </cell>
          <cell r="H88">
            <v>559724525</v>
          </cell>
          <cell r="I88">
            <v>588305024</v>
          </cell>
          <cell r="J88">
            <v>596235464</v>
          </cell>
          <cell r="K88">
            <v>597268230</v>
          </cell>
          <cell r="L88">
            <v>605678495</v>
          </cell>
          <cell r="M88">
            <v>591265794</v>
          </cell>
        </row>
        <row r="89">
          <cell r="B89">
            <v>27364608</v>
          </cell>
          <cell r="C89">
            <v>26255217</v>
          </cell>
          <cell r="D89">
            <v>26001361</v>
          </cell>
          <cell r="E89">
            <v>26202175</v>
          </cell>
          <cell r="F89">
            <v>24991813</v>
          </cell>
          <cell r="G89">
            <v>24556564</v>
          </cell>
          <cell r="H89">
            <v>24284832</v>
          </cell>
          <cell r="I89">
            <v>25319514</v>
          </cell>
          <cell r="J89">
            <v>24213797</v>
          </cell>
          <cell r="K89">
            <v>23154246</v>
          </cell>
          <cell r="L89">
            <v>24360815</v>
          </cell>
          <cell r="M89">
            <v>23636921</v>
          </cell>
        </row>
        <row r="103">
          <cell r="B103">
            <v>316224</v>
          </cell>
          <cell r="C103">
            <v>910015</v>
          </cell>
          <cell r="D103">
            <v>1193790</v>
          </cell>
          <cell r="E103">
            <v>1773855</v>
          </cell>
          <cell r="F103">
            <v>2073223</v>
          </cell>
          <cell r="G103">
            <v>2258129</v>
          </cell>
          <cell r="H103">
            <v>2449759</v>
          </cell>
          <cell r="I103">
            <v>3519568</v>
          </cell>
          <cell r="J103">
            <v>3337670</v>
          </cell>
          <cell r="K103">
            <v>3737181</v>
          </cell>
          <cell r="L103">
            <v>3139670</v>
          </cell>
          <cell r="M103">
            <v>3063741</v>
          </cell>
        </row>
        <row r="105">
          <cell r="B105">
            <v>0</v>
          </cell>
          <cell r="C105">
            <v>0</v>
          </cell>
          <cell r="D105">
            <v>0</v>
          </cell>
          <cell r="E105">
            <v>0</v>
          </cell>
          <cell r="F105">
            <v>0</v>
          </cell>
          <cell r="G105">
            <v>0</v>
          </cell>
          <cell r="H105">
            <v>0</v>
          </cell>
          <cell r="I105">
            <v>0</v>
          </cell>
          <cell r="J105">
            <v>0</v>
          </cell>
          <cell r="K105">
            <v>0</v>
          </cell>
          <cell r="L105">
            <v>0</v>
          </cell>
          <cell r="M105">
            <v>0</v>
          </cell>
        </row>
        <row r="107">
          <cell r="B107">
            <v>72816134</v>
          </cell>
          <cell r="C107">
            <v>92544547</v>
          </cell>
          <cell r="D107">
            <v>92559074</v>
          </cell>
          <cell r="E107">
            <v>97562731</v>
          </cell>
          <cell r="F107">
            <v>84938481</v>
          </cell>
          <cell r="G107">
            <v>85180310</v>
          </cell>
          <cell r="H107">
            <v>85177017</v>
          </cell>
          <cell r="I107">
            <v>88689337</v>
          </cell>
          <cell r="J107">
            <v>91087702</v>
          </cell>
          <cell r="K107">
            <v>94690900</v>
          </cell>
          <cell r="L107">
            <v>96788749</v>
          </cell>
          <cell r="M107">
            <v>100141882</v>
          </cell>
        </row>
        <row r="111">
          <cell r="B111">
            <v>2101967</v>
          </cell>
          <cell r="C111">
            <v>2577036</v>
          </cell>
          <cell r="D111">
            <v>3485710</v>
          </cell>
          <cell r="E111">
            <v>1933750</v>
          </cell>
          <cell r="F111">
            <v>1684032</v>
          </cell>
          <cell r="G111">
            <v>2520767</v>
          </cell>
          <cell r="H111">
            <v>2623030</v>
          </cell>
          <cell r="I111">
            <v>1513495</v>
          </cell>
          <cell r="J111">
            <v>2791559</v>
          </cell>
          <cell r="K111">
            <v>1600322</v>
          </cell>
          <cell r="L111">
            <v>1317910</v>
          </cell>
          <cell r="M111">
            <v>2524554</v>
          </cell>
        </row>
        <row r="115">
          <cell r="B115">
            <v>83618071</v>
          </cell>
          <cell r="C115">
            <v>99017683</v>
          </cell>
          <cell r="D115">
            <v>112673967</v>
          </cell>
          <cell r="E115">
            <v>118592227</v>
          </cell>
          <cell r="F115">
            <v>113216032</v>
          </cell>
          <cell r="G115">
            <v>115794263</v>
          </cell>
          <cell r="H115">
            <v>115037635</v>
          </cell>
          <cell r="I115">
            <v>123171561</v>
          </cell>
          <cell r="J115">
            <v>118524184</v>
          </cell>
          <cell r="K115">
            <v>130809985</v>
          </cell>
          <cell r="L115">
            <v>139359064</v>
          </cell>
          <cell r="M115">
            <v>129596548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tab8&amp;9A"/>
    </sheetNames>
    <sheetDataSet>
      <sheetData sheetId="0">
        <row r="66">
          <cell r="B66">
            <v>13113133</v>
          </cell>
          <cell r="C66">
            <v>13308079</v>
          </cell>
          <cell r="D66">
            <v>13450869</v>
          </cell>
          <cell r="E66">
            <v>14918715</v>
          </cell>
          <cell r="F66">
            <v>14762865</v>
          </cell>
          <cell r="G66">
            <v>13454238</v>
          </cell>
          <cell r="H66">
            <v>15610921</v>
          </cell>
        </row>
        <row r="69">
          <cell r="B69">
            <v>202455254</v>
          </cell>
          <cell r="C69">
            <v>214159693</v>
          </cell>
          <cell r="D69">
            <v>189834956</v>
          </cell>
          <cell r="E69">
            <v>197092755</v>
          </cell>
          <cell r="F69">
            <v>203293887</v>
          </cell>
          <cell r="G69">
            <v>201555066</v>
          </cell>
          <cell r="H69">
            <v>244283918</v>
          </cell>
        </row>
        <row r="72">
          <cell r="B72">
            <v>315304672</v>
          </cell>
          <cell r="C72">
            <v>334151856</v>
          </cell>
          <cell r="D72">
            <v>331732778</v>
          </cell>
          <cell r="E72">
            <v>318509887</v>
          </cell>
          <cell r="F72">
            <v>318519008</v>
          </cell>
          <cell r="G72">
            <v>320298356</v>
          </cell>
          <cell r="H72">
            <v>334104558</v>
          </cell>
        </row>
        <row r="88">
          <cell r="B88">
            <v>592703580</v>
          </cell>
          <cell r="C88">
            <v>597577695</v>
          </cell>
          <cell r="D88">
            <v>611118932</v>
          </cell>
          <cell r="E88">
            <v>619133455</v>
          </cell>
          <cell r="F88">
            <v>630300359</v>
          </cell>
          <cell r="G88">
            <v>643115329</v>
          </cell>
          <cell r="H88">
            <v>652410627</v>
          </cell>
        </row>
        <row r="89">
          <cell r="B89">
            <v>23082333</v>
          </cell>
          <cell r="C89">
            <v>23580515</v>
          </cell>
          <cell r="D89">
            <v>23452661</v>
          </cell>
          <cell r="E89">
            <v>21684172</v>
          </cell>
          <cell r="F89">
            <v>23184838</v>
          </cell>
          <cell r="G89">
            <v>23526472</v>
          </cell>
          <cell r="H89">
            <v>23020506</v>
          </cell>
        </row>
        <row r="103">
          <cell r="B103">
            <v>2757029</v>
          </cell>
          <cell r="C103">
            <v>2723307</v>
          </cell>
          <cell r="D103">
            <v>2858085</v>
          </cell>
          <cell r="E103">
            <v>2639866</v>
          </cell>
          <cell r="F103">
            <v>3000104</v>
          </cell>
          <cell r="G103">
            <v>3698805</v>
          </cell>
          <cell r="H103">
            <v>3409145</v>
          </cell>
        </row>
        <row r="105">
          <cell r="B105">
            <v>0</v>
          </cell>
          <cell r="C105">
            <v>0</v>
          </cell>
          <cell r="D105">
            <v>0</v>
          </cell>
          <cell r="E105">
            <v>0</v>
          </cell>
          <cell r="F105">
            <v>0</v>
          </cell>
          <cell r="G105">
            <v>0</v>
          </cell>
        </row>
        <row r="107">
          <cell r="B107">
            <v>102131744</v>
          </cell>
          <cell r="C107">
            <v>98704634</v>
          </cell>
          <cell r="D107">
            <v>104686820</v>
          </cell>
          <cell r="E107">
            <v>107786935</v>
          </cell>
          <cell r="F107">
            <v>110562088</v>
          </cell>
          <cell r="G107">
            <v>114361803</v>
          </cell>
          <cell r="H107">
            <v>91842392</v>
          </cell>
        </row>
        <row r="111">
          <cell r="B111">
            <v>2430276</v>
          </cell>
          <cell r="C111">
            <v>1892869</v>
          </cell>
          <cell r="D111">
            <v>3571237</v>
          </cell>
          <cell r="E111">
            <v>2423996</v>
          </cell>
          <cell r="F111">
            <v>1477108</v>
          </cell>
          <cell r="G111">
            <v>4919407</v>
          </cell>
          <cell r="H111">
            <v>2533632</v>
          </cell>
        </row>
        <row r="115">
          <cell r="B115">
            <v>127357186</v>
          </cell>
          <cell r="C115">
            <v>129921550</v>
          </cell>
          <cell r="D115">
            <v>128402172</v>
          </cell>
          <cell r="E115">
            <v>134816655</v>
          </cell>
          <cell r="F115">
            <v>133191922</v>
          </cell>
          <cell r="G115">
            <v>137470118</v>
          </cell>
          <cell r="H115">
            <v>136334921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tab8&amp;9A"/>
    </sheetNames>
    <sheetDataSet>
      <sheetData sheetId="0">
        <row r="66">
          <cell r="AM66">
            <v>5754406</v>
          </cell>
        </row>
        <row r="69">
          <cell r="AM69">
            <v>56739727</v>
          </cell>
        </row>
        <row r="72">
          <cell r="AM72">
            <v>73289578</v>
          </cell>
        </row>
        <row r="88">
          <cell r="AM88">
            <v>83558293</v>
          </cell>
        </row>
        <row r="89">
          <cell r="AM89">
            <v>29810530</v>
          </cell>
        </row>
        <row r="103">
          <cell r="AM103">
            <v>982281</v>
          </cell>
        </row>
        <row r="105">
          <cell r="AM105">
            <v>42965345</v>
          </cell>
        </row>
        <row r="107">
          <cell r="AM107">
            <v>12502739</v>
          </cell>
        </row>
        <row r="111">
          <cell r="AM111">
            <v>4040583</v>
          </cell>
        </row>
        <row r="115">
          <cell r="AM115">
            <v>34735136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tab8&amp;9A"/>
    </sheetNames>
    <sheetDataSet>
      <sheetData sheetId="0">
        <row r="66">
          <cell r="AB66">
            <v>3617402</v>
          </cell>
          <cell r="AC66">
            <v>2831498</v>
          </cell>
          <cell r="AD66">
            <v>5139878</v>
          </cell>
          <cell r="AE66">
            <v>3307597</v>
          </cell>
          <cell r="AF66">
            <v>4166093</v>
          </cell>
          <cell r="AG66">
            <v>4033958</v>
          </cell>
          <cell r="AH66">
            <v>3407385</v>
          </cell>
          <cell r="AI66">
            <v>4476719</v>
          </cell>
          <cell r="AJ66">
            <v>3320840</v>
          </cell>
          <cell r="AK66">
            <v>3514739</v>
          </cell>
          <cell r="AL66">
            <v>4171299</v>
          </cell>
          <cell r="AM66">
            <v>6014369</v>
          </cell>
        </row>
        <row r="69">
          <cell r="AB69">
            <v>56233503</v>
          </cell>
          <cell r="AC69">
            <v>55000328</v>
          </cell>
          <cell r="AD69">
            <v>59776134</v>
          </cell>
          <cell r="AE69">
            <v>63041365</v>
          </cell>
          <cell r="AF69">
            <v>59256872</v>
          </cell>
          <cell r="AG69">
            <v>61415534</v>
          </cell>
          <cell r="AH69">
            <v>63309794</v>
          </cell>
          <cell r="AI69">
            <v>62223046</v>
          </cell>
          <cell r="AJ69">
            <v>62486919</v>
          </cell>
          <cell r="AK69">
            <v>59007121</v>
          </cell>
          <cell r="AL69">
            <v>56925620</v>
          </cell>
          <cell r="AM69">
            <v>57747990</v>
          </cell>
        </row>
        <row r="72">
          <cell r="AB72">
            <v>68242954</v>
          </cell>
          <cell r="AC72">
            <v>67581884</v>
          </cell>
          <cell r="AD72">
            <v>67327150</v>
          </cell>
          <cell r="AE72">
            <v>65096340</v>
          </cell>
          <cell r="AF72">
            <v>60650349</v>
          </cell>
          <cell r="AG72">
            <v>61079578</v>
          </cell>
          <cell r="AH72">
            <v>63755321</v>
          </cell>
          <cell r="AI72">
            <v>67743944</v>
          </cell>
          <cell r="AJ72">
            <v>71328070</v>
          </cell>
          <cell r="AK72">
            <v>78675524</v>
          </cell>
          <cell r="AL72">
            <v>76485634</v>
          </cell>
          <cell r="AM72">
            <v>75443885</v>
          </cell>
        </row>
        <row r="88">
          <cell r="AB88">
            <v>85563237</v>
          </cell>
          <cell r="AC88">
            <v>86241942</v>
          </cell>
          <cell r="AD88">
            <v>88548436</v>
          </cell>
          <cell r="AE88">
            <v>89533797</v>
          </cell>
          <cell r="AF88">
            <v>90770234</v>
          </cell>
          <cell r="AG88">
            <v>88829535</v>
          </cell>
          <cell r="AH88">
            <v>89605628</v>
          </cell>
          <cell r="AI88">
            <v>89716198</v>
          </cell>
          <cell r="AK88">
            <v>95774228</v>
          </cell>
          <cell r="AL88">
            <v>99178885</v>
          </cell>
          <cell r="AM88">
            <v>99544159</v>
          </cell>
        </row>
        <row r="89">
          <cell r="AB89">
            <v>30803555</v>
          </cell>
          <cell r="AC89">
            <v>30202140</v>
          </cell>
          <cell r="AD89">
            <v>29896443</v>
          </cell>
          <cell r="AE89">
            <v>28872152</v>
          </cell>
          <cell r="AF89">
            <v>29559494</v>
          </cell>
          <cell r="AG89">
            <v>36683734</v>
          </cell>
          <cell r="AH89">
            <v>34616432</v>
          </cell>
          <cell r="AI89">
            <v>30690677</v>
          </cell>
          <cell r="AK89">
            <v>30792173</v>
          </cell>
          <cell r="AL89">
            <v>34039664</v>
          </cell>
          <cell r="AM89">
            <v>32551144</v>
          </cell>
        </row>
        <row r="103">
          <cell r="AB103">
            <v>766172</v>
          </cell>
          <cell r="AC103">
            <v>861167</v>
          </cell>
          <cell r="AD103">
            <v>874082</v>
          </cell>
          <cell r="AE103">
            <v>889712</v>
          </cell>
          <cell r="AF103">
            <v>1025647</v>
          </cell>
          <cell r="AG103">
            <v>1185219</v>
          </cell>
          <cell r="AH103">
            <v>1294560</v>
          </cell>
          <cell r="AI103">
            <v>1262881</v>
          </cell>
          <cell r="AJ103">
            <v>1081318</v>
          </cell>
          <cell r="AK103">
            <v>1199649</v>
          </cell>
          <cell r="AL103">
            <v>1036383</v>
          </cell>
          <cell r="AM103">
            <v>957433</v>
          </cell>
        </row>
        <row r="105">
          <cell r="AB105">
            <v>42543206</v>
          </cell>
          <cell r="AC105">
            <v>42711759</v>
          </cell>
          <cell r="AD105">
            <v>40274703</v>
          </cell>
          <cell r="AE105">
            <v>39981331</v>
          </cell>
          <cell r="AF105">
            <v>40243231</v>
          </cell>
          <cell r="AG105">
            <v>39539498</v>
          </cell>
          <cell r="AH105">
            <v>39614796</v>
          </cell>
          <cell r="AI105">
            <v>39374040</v>
          </cell>
          <cell r="AJ105">
            <v>39269161</v>
          </cell>
          <cell r="AK105">
            <v>39416015</v>
          </cell>
          <cell r="AL105">
            <v>39701224</v>
          </cell>
          <cell r="AM105">
            <v>39866512</v>
          </cell>
        </row>
        <row r="107">
          <cell r="AB107">
            <v>13089203</v>
          </cell>
          <cell r="AC107">
            <v>12511886</v>
          </cell>
          <cell r="AD107">
            <v>11285200</v>
          </cell>
          <cell r="AE107">
            <v>11349346</v>
          </cell>
          <cell r="AF107">
            <v>15755387</v>
          </cell>
          <cell r="AG107">
            <v>16920230</v>
          </cell>
          <cell r="AH107">
            <v>15945557</v>
          </cell>
          <cell r="AI107">
            <v>16428816</v>
          </cell>
          <cell r="AJ107">
            <v>16164873</v>
          </cell>
          <cell r="AK107">
            <v>16055441</v>
          </cell>
          <cell r="AL107">
            <v>15758083</v>
          </cell>
          <cell r="AM107">
            <v>15294021</v>
          </cell>
        </row>
        <row r="111">
          <cell r="AB111">
            <v>4107380</v>
          </cell>
          <cell r="AC111">
            <v>4360589</v>
          </cell>
          <cell r="AD111">
            <v>6330591</v>
          </cell>
          <cell r="AE111">
            <v>3564097</v>
          </cell>
          <cell r="AF111">
            <v>3691348</v>
          </cell>
          <cell r="AG111">
            <v>3484225</v>
          </cell>
          <cell r="AH111">
            <v>2748861</v>
          </cell>
          <cell r="AI111">
            <v>2976696</v>
          </cell>
          <cell r="AJ111">
            <v>4860898</v>
          </cell>
          <cell r="AK111">
            <v>2901446</v>
          </cell>
          <cell r="AL111">
            <v>2780235</v>
          </cell>
          <cell r="AM111">
            <v>3472275</v>
          </cell>
        </row>
        <row r="115">
          <cell r="AB115">
            <v>38089920</v>
          </cell>
          <cell r="AC115">
            <v>37174655</v>
          </cell>
          <cell r="AD115">
            <v>33999804</v>
          </cell>
          <cell r="AE115">
            <v>35523718</v>
          </cell>
          <cell r="AF115">
            <v>36653062</v>
          </cell>
          <cell r="AG115">
            <v>33181482</v>
          </cell>
          <cell r="AH115">
            <v>32931731</v>
          </cell>
          <cell r="AI115">
            <v>32141088</v>
          </cell>
          <cell r="AJ115">
            <v>33221145</v>
          </cell>
          <cell r="AK115">
            <v>37399309</v>
          </cell>
          <cell r="AL115">
            <v>37038384</v>
          </cell>
          <cell r="AM115">
            <v>36184689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tab8&amp;9A"/>
      <sheetName val="200tab8&amp;9A"/>
      <sheetName val="2007tab8&amp;9A"/>
    </sheetNames>
    <sheetDataSet>
      <sheetData sheetId="0">
        <row r="66">
          <cell r="AB66">
            <v>4090672</v>
          </cell>
          <cell r="AC66">
            <v>4368550</v>
          </cell>
          <cell r="AD66">
            <v>3519559</v>
          </cell>
          <cell r="AE66">
            <v>3589974</v>
          </cell>
          <cell r="AF66">
            <v>4458074</v>
          </cell>
          <cell r="AG66">
            <v>3254274</v>
          </cell>
          <cell r="AH66">
            <v>3706355</v>
          </cell>
          <cell r="AI66">
            <v>5117552</v>
          </cell>
          <cell r="AJ66">
            <v>3696373</v>
          </cell>
          <cell r="AK66">
            <v>4396796</v>
          </cell>
          <cell r="AL66">
            <v>4772996</v>
          </cell>
          <cell r="AM66">
            <v>6536475</v>
          </cell>
        </row>
        <row r="69">
          <cell r="AB69">
            <v>63718025</v>
          </cell>
          <cell r="AC69">
            <v>59900912</v>
          </cell>
          <cell r="AD69">
            <v>66793037</v>
          </cell>
          <cell r="AE69">
            <v>71081736</v>
          </cell>
          <cell r="AF69">
            <v>73090817</v>
          </cell>
          <cell r="AG69">
            <v>70857091</v>
          </cell>
          <cell r="AH69">
            <v>70417635</v>
          </cell>
          <cell r="AI69">
            <v>70443864</v>
          </cell>
          <cell r="AJ69">
            <v>75384047</v>
          </cell>
          <cell r="AK69">
            <v>72416081</v>
          </cell>
          <cell r="AL69">
            <v>68162012</v>
          </cell>
          <cell r="AM69">
            <v>72120857</v>
          </cell>
        </row>
        <row r="72">
          <cell r="AB72">
            <v>76672672</v>
          </cell>
          <cell r="AC72">
            <v>81452428</v>
          </cell>
          <cell r="AD72">
            <v>83846402</v>
          </cell>
          <cell r="AE72">
            <v>81179535</v>
          </cell>
          <cell r="AF72">
            <v>83793180</v>
          </cell>
          <cell r="AG72">
            <v>90768457</v>
          </cell>
          <cell r="AH72">
            <v>89666799</v>
          </cell>
          <cell r="AI72">
            <v>94016601</v>
          </cell>
          <cell r="AJ72">
            <v>90298106</v>
          </cell>
          <cell r="AK72">
            <v>99551875</v>
          </cell>
          <cell r="AL72">
            <v>103110344</v>
          </cell>
          <cell r="AM72">
            <v>96277091</v>
          </cell>
        </row>
        <row r="88">
          <cell r="AB88">
            <v>101436246</v>
          </cell>
          <cell r="AC88">
            <v>100336712</v>
          </cell>
          <cell r="AD88">
            <v>102911393</v>
          </cell>
          <cell r="AE88">
            <v>103791508</v>
          </cell>
          <cell r="AF88">
            <v>105012708</v>
          </cell>
          <cell r="AG88">
            <v>109273471</v>
          </cell>
          <cell r="AH88">
            <v>110321377</v>
          </cell>
          <cell r="AI88">
            <v>110539519</v>
          </cell>
          <cell r="AJ88">
            <v>114369386</v>
          </cell>
          <cell r="AK88">
            <v>115734455</v>
          </cell>
          <cell r="AL88">
            <v>119621507</v>
          </cell>
          <cell r="AM88">
            <v>125512188</v>
          </cell>
        </row>
        <row r="89">
          <cell r="AB89">
            <v>30039757</v>
          </cell>
          <cell r="AC89">
            <v>30176627</v>
          </cell>
          <cell r="AD89">
            <v>29052183</v>
          </cell>
          <cell r="AE89">
            <v>29338984</v>
          </cell>
          <cell r="AF89">
            <v>30095315</v>
          </cell>
          <cell r="AG89">
            <v>30991795</v>
          </cell>
          <cell r="AH89">
            <v>30235359</v>
          </cell>
          <cell r="AI89">
            <v>30729816</v>
          </cell>
          <cell r="AJ89">
            <v>29030829</v>
          </cell>
          <cell r="AK89">
            <v>27165846</v>
          </cell>
          <cell r="AL89">
            <v>28327414</v>
          </cell>
          <cell r="AM89">
            <v>27936979</v>
          </cell>
        </row>
        <row r="103">
          <cell r="AB103">
            <v>1150418</v>
          </cell>
          <cell r="AC103">
            <v>1052956</v>
          </cell>
          <cell r="AD103">
            <v>1149294</v>
          </cell>
          <cell r="AE103">
            <v>1100668</v>
          </cell>
          <cell r="AF103">
            <v>1117982</v>
          </cell>
          <cell r="AG103">
            <v>1340198</v>
          </cell>
          <cell r="AH103">
            <v>1400190</v>
          </cell>
          <cell r="AI103">
            <v>1738850</v>
          </cell>
          <cell r="AJ103">
            <v>1560216</v>
          </cell>
          <cell r="AK103">
            <v>1541899</v>
          </cell>
          <cell r="AL103">
            <v>1352718</v>
          </cell>
          <cell r="AM103">
            <v>1246098</v>
          </cell>
        </row>
        <row r="105">
          <cell r="AB105">
            <v>41946227</v>
          </cell>
          <cell r="AC105">
            <v>41708971</v>
          </cell>
          <cell r="AD105">
            <v>40634270</v>
          </cell>
          <cell r="AE105">
            <v>40440255</v>
          </cell>
          <cell r="AF105">
            <v>35762745</v>
          </cell>
          <cell r="AG105">
            <v>37174884</v>
          </cell>
          <cell r="AH105">
            <v>36411797</v>
          </cell>
          <cell r="AI105">
            <v>36303644</v>
          </cell>
          <cell r="AJ105">
            <v>35684192</v>
          </cell>
          <cell r="AK105">
            <v>34080589</v>
          </cell>
          <cell r="AL105">
            <v>33413080</v>
          </cell>
          <cell r="AM105">
            <v>33196407</v>
          </cell>
        </row>
        <row r="107">
          <cell r="AB107">
            <v>14721210</v>
          </cell>
          <cell r="AC107">
            <v>14634879</v>
          </cell>
          <cell r="AD107">
            <v>14361039</v>
          </cell>
          <cell r="AE107">
            <v>14685535</v>
          </cell>
          <cell r="AF107">
            <v>14741990</v>
          </cell>
          <cell r="AG107">
            <v>15884441</v>
          </cell>
          <cell r="AH107">
            <v>16485771</v>
          </cell>
          <cell r="AI107">
            <v>18496130</v>
          </cell>
          <cell r="AJ107">
            <v>18739988</v>
          </cell>
          <cell r="AK107">
            <v>21105365</v>
          </cell>
          <cell r="AL107">
            <v>23765188</v>
          </cell>
          <cell r="AM107">
            <v>23748652</v>
          </cell>
        </row>
        <row r="111">
          <cell r="AB111">
            <v>2989935</v>
          </cell>
          <cell r="AC111">
            <v>4357463</v>
          </cell>
          <cell r="AD111">
            <v>7331117</v>
          </cell>
          <cell r="AE111">
            <v>3669549</v>
          </cell>
          <cell r="AF111">
            <v>2808876</v>
          </cell>
          <cell r="AG111">
            <v>5249672</v>
          </cell>
          <cell r="AH111">
            <v>2823920</v>
          </cell>
          <cell r="AI111">
            <v>2752865</v>
          </cell>
          <cell r="AJ111">
            <v>4292186</v>
          </cell>
          <cell r="AK111">
            <v>3070354</v>
          </cell>
          <cell r="AL111">
            <v>2387868</v>
          </cell>
          <cell r="AM111">
            <v>4133518</v>
          </cell>
        </row>
        <row r="115">
          <cell r="AB115">
            <v>35530199</v>
          </cell>
          <cell r="AC115">
            <v>38194610</v>
          </cell>
          <cell r="AD115">
            <v>36161194</v>
          </cell>
          <cell r="AE115">
            <v>36282750</v>
          </cell>
          <cell r="AF115">
            <v>36669190</v>
          </cell>
          <cell r="AG115">
            <v>35085109</v>
          </cell>
          <cell r="AH115">
            <v>39422630</v>
          </cell>
          <cell r="AI115">
            <v>37277414</v>
          </cell>
          <cell r="AJ115">
            <v>38348100</v>
          </cell>
          <cell r="AK115">
            <v>39394172</v>
          </cell>
          <cell r="AL115">
            <v>39753359</v>
          </cell>
          <cell r="AM115">
            <v>39260938</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tab8&amp;9A"/>
      <sheetName val="2006tab8&amp;9A"/>
      <sheetName val="200tab8&amp;9A"/>
    </sheetNames>
    <sheetDataSet>
      <sheetData sheetId="0">
        <row r="66">
          <cell r="AB66">
            <v>5132070</v>
          </cell>
          <cell r="AC66">
            <v>5355743</v>
          </cell>
          <cell r="AD66">
            <v>4806662</v>
          </cell>
          <cell r="AE66">
            <v>4234533</v>
          </cell>
          <cell r="AF66">
            <v>5032081</v>
          </cell>
          <cell r="AG66">
            <v>3692688</v>
          </cell>
          <cell r="AH66">
            <v>4569971</v>
          </cell>
          <cell r="AI66">
            <v>3936436</v>
          </cell>
          <cell r="AJ66">
            <v>3951165</v>
          </cell>
          <cell r="AK66">
            <v>5378077</v>
          </cell>
          <cell r="AL66">
            <v>4384031</v>
          </cell>
          <cell r="AM66">
            <v>6545726</v>
          </cell>
        </row>
        <row r="69">
          <cell r="AB69">
            <v>65795862</v>
          </cell>
          <cell r="AC69">
            <v>63964405</v>
          </cell>
          <cell r="AD69">
            <v>68390520</v>
          </cell>
          <cell r="AE69">
            <v>63932659</v>
          </cell>
          <cell r="AF69">
            <v>62037274</v>
          </cell>
          <cell r="AG69">
            <v>60056936</v>
          </cell>
          <cell r="AH69">
            <v>59992813</v>
          </cell>
          <cell r="AI69">
            <v>59868999</v>
          </cell>
          <cell r="AJ69">
            <v>60014303</v>
          </cell>
          <cell r="AK69">
            <v>60516478</v>
          </cell>
          <cell r="AL69">
            <v>63145597</v>
          </cell>
          <cell r="AM69">
            <v>69210728</v>
          </cell>
        </row>
        <row r="72">
          <cell r="AB72">
            <v>97498602</v>
          </cell>
          <cell r="AC72">
            <v>94175603</v>
          </cell>
          <cell r="AD72">
            <v>93327197</v>
          </cell>
          <cell r="AE72">
            <v>101400674</v>
          </cell>
          <cell r="AF72">
            <v>104166828</v>
          </cell>
          <cell r="AG72">
            <v>105317413</v>
          </cell>
          <cell r="AH72">
            <v>104865048</v>
          </cell>
          <cell r="AI72">
            <v>110116001</v>
          </cell>
          <cell r="AJ72">
            <v>111578489</v>
          </cell>
          <cell r="AK72">
            <v>112052878</v>
          </cell>
          <cell r="AL72">
            <v>118210235</v>
          </cell>
          <cell r="AM72">
            <v>109305996</v>
          </cell>
        </row>
        <row r="88">
          <cell r="AB88">
            <v>129238563</v>
          </cell>
          <cell r="AC88">
            <v>131871953</v>
          </cell>
          <cell r="AD88">
            <v>133626544</v>
          </cell>
          <cell r="AE88">
            <v>135047164</v>
          </cell>
          <cell r="AF88">
            <v>137840016</v>
          </cell>
          <cell r="AG88">
            <v>141770609</v>
          </cell>
          <cell r="AH88">
            <v>144303002</v>
          </cell>
          <cell r="AI88">
            <v>147894883</v>
          </cell>
          <cell r="AJ88">
            <v>155376574</v>
          </cell>
          <cell r="AK88">
            <v>157574826</v>
          </cell>
          <cell r="AL88">
            <v>160850450</v>
          </cell>
          <cell r="AM88">
            <v>163439742</v>
          </cell>
        </row>
        <row r="89">
          <cell r="AB89">
            <v>27346802</v>
          </cell>
          <cell r="AC89">
            <v>29505856</v>
          </cell>
          <cell r="AD89">
            <v>30479531</v>
          </cell>
          <cell r="AE89">
            <v>28169790</v>
          </cell>
          <cell r="AF89">
            <v>29809083</v>
          </cell>
          <cell r="AG89">
            <v>30999118</v>
          </cell>
          <cell r="AH89">
            <v>30705107</v>
          </cell>
          <cell r="AI89">
            <v>29156482</v>
          </cell>
          <cell r="AJ89">
            <v>28521844</v>
          </cell>
          <cell r="AK89">
            <v>30225694</v>
          </cell>
          <cell r="AL89">
            <v>29463354</v>
          </cell>
          <cell r="AM89">
            <v>31663196</v>
          </cell>
        </row>
        <row r="103">
          <cell r="AB103">
            <v>1388295</v>
          </cell>
          <cell r="AC103">
            <v>1121127</v>
          </cell>
          <cell r="AD103">
            <v>1023077</v>
          </cell>
          <cell r="AE103">
            <v>1019897</v>
          </cell>
          <cell r="AF103">
            <v>1415894</v>
          </cell>
          <cell r="AG103">
            <v>1695850</v>
          </cell>
          <cell r="AH103">
            <v>1471294</v>
          </cell>
          <cell r="AI103">
            <v>1616750</v>
          </cell>
          <cell r="AJ103">
            <v>1923936</v>
          </cell>
          <cell r="AK103">
            <v>2378068</v>
          </cell>
          <cell r="AL103">
            <v>2436973</v>
          </cell>
          <cell r="AM103">
            <v>2109194</v>
          </cell>
        </row>
        <row r="105">
          <cell r="AB105">
            <v>34840242</v>
          </cell>
          <cell r="AC105">
            <v>34962725</v>
          </cell>
          <cell r="AD105">
            <v>33747441</v>
          </cell>
          <cell r="AE105">
            <v>33596120</v>
          </cell>
          <cell r="AF105">
            <v>33153215</v>
          </cell>
          <cell r="AG105">
            <v>33290296</v>
          </cell>
          <cell r="AH105">
            <v>33071233</v>
          </cell>
          <cell r="AI105">
            <v>31868629</v>
          </cell>
          <cell r="AJ105">
            <v>29262565</v>
          </cell>
          <cell r="AK105">
            <v>29176520</v>
          </cell>
          <cell r="AL105">
            <v>29384191</v>
          </cell>
          <cell r="AM105">
            <v>29479650</v>
          </cell>
        </row>
        <row r="107">
          <cell r="AB107">
            <v>26132353</v>
          </cell>
          <cell r="AC107">
            <v>26838753</v>
          </cell>
          <cell r="AD107">
            <v>26513590</v>
          </cell>
          <cell r="AE107">
            <v>31343002</v>
          </cell>
          <cell r="AF107">
            <v>31311853</v>
          </cell>
          <cell r="AG107">
            <v>31653052</v>
          </cell>
          <cell r="AH107">
            <v>31958651</v>
          </cell>
          <cell r="AI107">
            <v>33147713</v>
          </cell>
          <cell r="AJ107">
            <v>33691282</v>
          </cell>
          <cell r="AK107">
            <v>33935479</v>
          </cell>
          <cell r="AL107">
            <v>31936021</v>
          </cell>
          <cell r="AM107">
            <v>31916104</v>
          </cell>
        </row>
        <row r="111">
          <cell r="AB111">
            <v>3219937</v>
          </cell>
          <cell r="AC111">
            <v>3049502</v>
          </cell>
          <cell r="AD111">
            <v>7924711</v>
          </cell>
          <cell r="AE111">
            <v>3351482</v>
          </cell>
          <cell r="AF111">
            <v>3099641</v>
          </cell>
          <cell r="AG111">
            <v>4628154</v>
          </cell>
          <cell r="AH111">
            <v>4206907</v>
          </cell>
          <cell r="AI111">
            <v>9308849</v>
          </cell>
          <cell r="AJ111">
            <v>5177630</v>
          </cell>
          <cell r="AK111">
            <v>2871925</v>
          </cell>
          <cell r="AL111">
            <v>3253402</v>
          </cell>
          <cell r="AM111">
            <v>5870977</v>
          </cell>
        </row>
        <row r="115">
          <cell r="AB115">
            <v>39233145</v>
          </cell>
          <cell r="AC115">
            <v>38995877</v>
          </cell>
          <cell r="AD115">
            <v>39615536</v>
          </cell>
          <cell r="AE115">
            <v>39381970</v>
          </cell>
          <cell r="AF115">
            <v>37604771</v>
          </cell>
          <cell r="AG115">
            <v>39176876</v>
          </cell>
          <cell r="AH115">
            <v>40253777</v>
          </cell>
          <cell r="AI115">
            <v>40902804</v>
          </cell>
          <cell r="AJ115">
            <v>42107147</v>
          </cell>
          <cell r="AK115">
            <v>42893904</v>
          </cell>
          <cell r="AL115">
            <v>43186564</v>
          </cell>
          <cell r="AM115">
            <v>41419285</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tab8&amp;9A"/>
    </sheetNames>
    <sheetDataSet>
      <sheetData sheetId="0">
        <row r="66">
          <cell r="AB66">
            <v>5173428</v>
          </cell>
          <cell r="AC66">
            <v>3872387</v>
          </cell>
          <cell r="AD66">
            <v>7042518</v>
          </cell>
          <cell r="AE66">
            <v>5114221</v>
          </cell>
          <cell r="AF66">
            <v>4072888</v>
          </cell>
          <cell r="AG66">
            <v>3893628</v>
          </cell>
          <cell r="AH66">
            <v>4988734</v>
          </cell>
          <cell r="AI66">
            <v>5121493</v>
          </cell>
          <cell r="AJ66">
            <v>5338170</v>
          </cell>
          <cell r="AK66">
            <v>4362485</v>
          </cell>
          <cell r="AL66">
            <v>5169534</v>
          </cell>
          <cell r="AM66">
            <v>7029875</v>
          </cell>
        </row>
        <row r="69">
          <cell r="AB69">
            <v>71691841</v>
          </cell>
          <cell r="AC69">
            <v>71202766</v>
          </cell>
          <cell r="AD69">
            <v>75753246</v>
          </cell>
          <cell r="AE69">
            <v>81946051</v>
          </cell>
          <cell r="AF69">
            <v>82123948</v>
          </cell>
          <cell r="AG69">
            <v>76629622</v>
          </cell>
          <cell r="AH69">
            <v>78788798</v>
          </cell>
          <cell r="AI69">
            <v>84891423</v>
          </cell>
          <cell r="AJ69">
            <v>86077592</v>
          </cell>
          <cell r="AK69">
            <v>77697839</v>
          </cell>
          <cell r="AL69">
            <v>80932958</v>
          </cell>
          <cell r="AM69">
            <v>81762895</v>
          </cell>
        </row>
        <row r="72">
          <cell r="AB72">
            <v>113057279</v>
          </cell>
          <cell r="AC72">
            <v>114120189</v>
          </cell>
          <cell r="AD72">
            <v>112802937</v>
          </cell>
          <cell r="AE72">
            <v>113315531</v>
          </cell>
          <cell r="AF72">
            <v>108184408</v>
          </cell>
          <cell r="AG72">
            <v>110430773</v>
          </cell>
          <cell r="AH72">
            <v>121552027</v>
          </cell>
          <cell r="AI72">
            <v>123176325</v>
          </cell>
          <cell r="AJ72">
            <v>100289172</v>
          </cell>
          <cell r="AK72">
            <v>104261960</v>
          </cell>
          <cell r="AL72">
            <v>102694200</v>
          </cell>
          <cell r="AM72">
            <v>104184810</v>
          </cell>
        </row>
        <row r="88">
          <cell r="AB88">
            <v>164353872</v>
          </cell>
          <cell r="AC88">
            <v>166907925</v>
          </cell>
          <cell r="AD88">
            <v>167792603</v>
          </cell>
          <cell r="AE88">
            <v>173338995</v>
          </cell>
          <cell r="AF88">
            <v>177170553</v>
          </cell>
          <cell r="AG88">
            <v>187366649</v>
          </cell>
          <cell r="AH88">
            <v>195976379</v>
          </cell>
          <cell r="AI88">
            <v>199684813</v>
          </cell>
          <cell r="AJ88">
            <v>202280210</v>
          </cell>
          <cell r="AK88">
            <v>207917228</v>
          </cell>
          <cell r="AL88">
            <v>211052693</v>
          </cell>
          <cell r="AM88">
            <v>215392107</v>
          </cell>
        </row>
        <row r="89">
          <cell r="AB89">
            <v>31571224</v>
          </cell>
          <cell r="AC89">
            <v>28819902</v>
          </cell>
          <cell r="AD89">
            <v>27054399</v>
          </cell>
          <cell r="AE89">
            <v>29732798</v>
          </cell>
          <cell r="AF89">
            <v>30248042</v>
          </cell>
          <cell r="AG89">
            <v>28606990</v>
          </cell>
          <cell r="AH89">
            <v>27917079</v>
          </cell>
          <cell r="AI89">
            <v>29382194</v>
          </cell>
          <cell r="AJ89">
            <v>30840701</v>
          </cell>
          <cell r="AK89">
            <v>31493579</v>
          </cell>
          <cell r="AL89">
            <v>30223497</v>
          </cell>
          <cell r="AM89">
            <v>30775417</v>
          </cell>
        </row>
        <row r="103">
          <cell r="AB103">
            <v>1934348</v>
          </cell>
          <cell r="AC103">
            <v>1723501</v>
          </cell>
          <cell r="AD103">
            <v>1852640</v>
          </cell>
          <cell r="AE103">
            <v>1789491</v>
          </cell>
          <cell r="AF103">
            <v>1660047</v>
          </cell>
          <cell r="AG103">
            <v>1616732</v>
          </cell>
          <cell r="AH103">
            <v>1508018</v>
          </cell>
          <cell r="AI103">
            <v>1535260</v>
          </cell>
          <cell r="AJ103">
            <v>1537446</v>
          </cell>
          <cell r="AK103">
            <v>1217527</v>
          </cell>
          <cell r="AL103">
            <v>1032548</v>
          </cell>
          <cell r="AM103">
            <v>751348</v>
          </cell>
        </row>
        <row r="105">
          <cell r="AB105">
            <v>29418641</v>
          </cell>
          <cell r="AC105">
            <v>29233654</v>
          </cell>
          <cell r="AD105">
            <v>29242510</v>
          </cell>
          <cell r="AE105">
            <v>29459827</v>
          </cell>
          <cell r="AF105">
            <v>29657389</v>
          </cell>
          <cell r="AG105">
            <v>30654734</v>
          </cell>
          <cell r="AH105">
            <v>30568733</v>
          </cell>
          <cell r="AI105">
            <v>30282813</v>
          </cell>
          <cell r="AJ105">
            <v>30037887</v>
          </cell>
          <cell r="AK105">
            <v>28796172</v>
          </cell>
          <cell r="AL105">
            <v>28186302</v>
          </cell>
          <cell r="AM105">
            <v>28196626</v>
          </cell>
        </row>
        <row r="107">
          <cell r="AB107">
            <v>30605736</v>
          </cell>
          <cell r="AC107">
            <v>30168231</v>
          </cell>
          <cell r="AD107">
            <v>29257591</v>
          </cell>
          <cell r="AE107">
            <v>29099384</v>
          </cell>
          <cell r="AF107">
            <v>29214454</v>
          </cell>
          <cell r="AG107">
            <v>29994245</v>
          </cell>
          <cell r="AH107">
            <v>29023027</v>
          </cell>
          <cell r="AI107">
            <v>27468761</v>
          </cell>
          <cell r="AJ107">
            <v>27291986</v>
          </cell>
          <cell r="AK107">
            <v>27403574</v>
          </cell>
          <cell r="AL107">
            <v>28788925</v>
          </cell>
          <cell r="AM107">
            <v>28743231</v>
          </cell>
        </row>
        <row r="111">
          <cell r="AB111">
            <v>3376552</v>
          </cell>
          <cell r="AC111">
            <v>3097547</v>
          </cell>
          <cell r="AD111">
            <v>4005508</v>
          </cell>
          <cell r="AE111">
            <v>3597219</v>
          </cell>
          <cell r="AF111">
            <v>2555580</v>
          </cell>
          <cell r="AG111">
            <v>6013204</v>
          </cell>
          <cell r="AH111">
            <v>4218246</v>
          </cell>
          <cell r="AI111">
            <v>1897076</v>
          </cell>
          <cell r="AJ111">
            <v>4936576</v>
          </cell>
          <cell r="AK111">
            <v>2898110</v>
          </cell>
          <cell r="AL111">
            <v>2832726</v>
          </cell>
          <cell r="AM111">
            <v>2425169</v>
          </cell>
        </row>
        <row r="115">
          <cell r="AB115">
            <v>40657979</v>
          </cell>
          <cell r="AC115">
            <v>42596120</v>
          </cell>
          <cell r="AD115">
            <v>41226632</v>
          </cell>
          <cell r="AE115">
            <v>41419850</v>
          </cell>
          <cell r="AF115">
            <v>41472163</v>
          </cell>
          <cell r="AG115">
            <v>43998374</v>
          </cell>
          <cell r="AH115">
            <v>42980075</v>
          </cell>
          <cell r="AI115">
            <v>47133877</v>
          </cell>
          <cell r="AJ115">
            <v>44419414</v>
          </cell>
          <cell r="AK115">
            <v>47262823</v>
          </cell>
          <cell r="AL115">
            <v>47112234</v>
          </cell>
          <cell r="AM115">
            <v>49080074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tab8&amp;9A"/>
    </sheetNames>
    <sheetDataSet>
      <sheetData sheetId="0">
        <row r="66">
          <cell r="AB66">
            <v>4460026</v>
          </cell>
          <cell r="AC66">
            <v>4384647</v>
          </cell>
          <cell r="AD66">
            <v>5280945</v>
          </cell>
          <cell r="AE66">
            <v>5059172</v>
          </cell>
          <cell r="AF66">
            <v>4424673</v>
          </cell>
          <cell r="AG66">
            <v>5074193</v>
          </cell>
          <cell r="AH66">
            <v>4860431</v>
          </cell>
          <cell r="AI66">
            <v>4774033</v>
          </cell>
          <cell r="AJ66">
            <v>5994600</v>
          </cell>
          <cell r="AK66">
            <v>4577816</v>
          </cell>
          <cell r="AL66">
            <v>4535050</v>
          </cell>
          <cell r="AM66">
            <v>7241352</v>
          </cell>
        </row>
        <row r="69">
          <cell r="AB69">
            <v>92875551</v>
          </cell>
          <cell r="AC69">
            <v>89938887</v>
          </cell>
          <cell r="AD69">
            <v>92513225</v>
          </cell>
          <cell r="AE69">
            <v>97961221</v>
          </cell>
          <cell r="AF69">
            <v>97094073</v>
          </cell>
          <cell r="AG69">
            <v>92378644</v>
          </cell>
          <cell r="AH69">
            <v>84962425</v>
          </cell>
          <cell r="AI69">
            <v>89315264</v>
          </cell>
          <cell r="AJ69">
            <v>88994983</v>
          </cell>
          <cell r="AK69">
            <v>83525582</v>
          </cell>
          <cell r="AL69">
            <v>86944895</v>
          </cell>
          <cell r="AM69">
            <v>84640035</v>
          </cell>
        </row>
        <row r="72">
          <cell r="AB72">
            <v>106623494</v>
          </cell>
          <cell r="AC72">
            <v>114493880</v>
          </cell>
          <cell r="AD72">
            <v>108218183</v>
          </cell>
          <cell r="AE72">
            <v>111962817</v>
          </cell>
          <cell r="AF72">
            <v>117027492</v>
          </cell>
          <cell r="AG72">
            <v>112237959</v>
          </cell>
          <cell r="AH72">
            <v>113814160</v>
          </cell>
          <cell r="AI72">
            <v>107776304</v>
          </cell>
          <cell r="AJ72">
            <v>104174293</v>
          </cell>
          <cell r="AK72">
            <v>107530940</v>
          </cell>
          <cell r="AL72">
            <v>112316413</v>
          </cell>
          <cell r="AM72">
            <v>114421388</v>
          </cell>
        </row>
        <row r="88">
          <cell r="AB88">
            <v>223238086</v>
          </cell>
          <cell r="AC88">
            <v>225446908</v>
          </cell>
          <cell r="AD88">
            <v>224852515</v>
          </cell>
          <cell r="AE88">
            <v>224814826</v>
          </cell>
          <cell r="AF88">
            <v>223877374</v>
          </cell>
          <cell r="AG88">
            <v>224361450</v>
          </cell>
          <cell r="AH88">
            <v>223846666</v>
          </cell>
          <cell r="AI88">
            <v>224052526</v>
          </cell>
          <cell r="AJ88">
            <v>222893509</v>
          </cell>
          <cell r="AK88">
            <v>222799868</v>
          </cell>
          <cell r="AL88">
            <v>219377868</v>
          </cell>
          <cell r="AM88">
            <v>222491622</v>
          </cell>
        </row>
        <row r="89">
          <cell r="AB89">
            <v>29177499</v>
          </cell>
          <cell r="AC89">
            <v>33140052</v>
          </cell>
          <cell r="AD89">
            <v>34294154</v>
          </cell>
          <cell r="AE89">
            <v>33260865</v>
          </cell>
          <cell r="AF89">
            <v>33028597</v>
          </cell>
          <cell r="AG89">
            <v>34979118</v>
          </cell>
          <cell r="AH89">
            <v>34466263</v>
          </cell>
          <cell r="AI89">
            <v>35649453</v>
          </cell>
          <cell r="AJ89">
            <v>34333892</v>
          </cell>
          <cell r="AK89">
            <v>32689255</v>
          </cell>
          <cell r="AL89">
            <v>34305233</v>
          </cell>
          <cell r="AM89">
            <v>33898240</v>
          </cell>
        </row>
        <row r="103">
          <cell r="AB103">
            <v>805845</v>
          </cell>
          <cell r="AC103">
            <v>717856</v>
          </cell>
          <cell r="AD103">
            <v>473849</v>
          </cell>
          <cell r="AE103">
            <v>429071</v>
          </cell>
          <cell r="AF103">
            <v>336037</v>
          </cell>
          <cell r="AG103">
            <v>429433</v>
          </cell>
          <cell r="AH103">
            <v>398435</v>
          </cell>
          <cell r="AI103">
            <v>451973</v>
          </cell>
          <cell r="AJ103">
            <v>477315</v>
          </cell>
          <cell r="AK103">
            <v>567491</v>
          </cell>
          <cell r="AL103">
            <v>532801</v>
          </cell>
          <cell r="AM103">
            <v>578821</v>
          </cell>
        </row>
        <row r="105">
          <cell r="AB105">
            <v>28138803</v>
          </cell>
          <cell r="AC105">
            <v>27837821</v>
          </cell>
          <cell r="AD105">
            <v>27850236</v>
          </cell>
          <cell r="AE105">
            <v>27284010</v>
          </cell>
          <cell r="AF105">
            <v>27955658</v>
          </cell>
          <cell r="AG105">
            <v>27685425</v>
          </cell>
          <cell r="AH105">
            <v>27708685</v>
          </cell>
          <cell r="AI105">
            <v>27664446</v>
          </cell>
          <cell r="AJ105">
            <v>27184165</v>
          </cell>
          <cell r="AK105">
            <v>27167798</v>
          </cell>
          <cell r="AL105">
            <v>29747805</v>
          </cell>
          <cell r="AM105">
            <v>24377108</v>
          </cell>
        </row>
        <row r="107">
          <cell r="AB107">
            <v>29455526</v>
          </cell>
          <cell r="AC107">
            <v>27001074</v>
          </cell>
          <cell r="AD107">
            <v>27247855</v>
          </cell>
          <cell r="AE107">
            <v>29085828</v>
          </cell>
          <cell r="AF107">
            <v>28668451</v>
          </cell>
          <cell r="AG107">
            <v>29306661</v>
          </cell>
          <cell r="AH107">
            <v>36982318</v>
          </cell>
          <cell r="AI107">
            <v>38515266</v>
          </cell>
          <cell r="AJ107">
            <v>40109219</v>
          </cell>
          <cell r="AK107">
            <v>39472032</v>
          </cell>
          <cell r="AL107">
            <v>36490516</v>
          </cell>
          <cell r="AM107">
            <v>38728697</v>
          </cell>
        </row>
        <row r="111">
          <cell r="AB111">
            <v>4247720</v>
          </cell>
          <cell r="AC111">
            <v>4609543</v>
          </cell>
          <cell r="AD111">
            <v>5863452</v>
          </cell>
          <cell r="AE111">
            <v>1812053</v>
          </cell>
          <cell r="AF111">
            <v>2517572</v>
          </cell>
          <cell r="AG111">
            <v>3466246</v>
          </cell>
          <cell r="AH111">
            <v>2780227</v>
          </cell>
          <cell r="AI111">
            <v>2574824</v>
          </cell>
          <cell r="AJ111">
            <v>5347447</v>
          </cell>
          <cell r="AK111">
            <v>2970352</v>
          </cell>
          <cell r="AL111">
            <v>3186495</v>
          </cell>
          <cell r="AM111">
            <v>2660271</v>
          </cell>
        </row>
        <row r="115">
          <cell r="AB115">
            <v>47836078</v>
          </cell>
          <cell r="AC115">
            <v>46635729</v>
          </cell>
          <cell r="AD115">
            <v>46125884</v>
          </cell>
          <cell r="AE115">
            <v>46417411</v>
          </cell>
          <cell r="AF115">
            <v>43821342</v>
          </cell>
          <cell r="AG115">
            <v>43702762</v>
          </cell>
          <cell r="AH115">
            <v>41587204</v>
          </cell>
          <cell r="AI115">
            <v>42146934</v>
          </cell>
          <cell r="AJ115">
            <v>42359982</v>
          </cell>
          <cell r="AK115">
            <v>45081365</v>
          </cell>
          <cell r="AL115">
            <v>43528354</v>
          </cell>
          <cell r="AM115">
            <v>43110453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tab8&amp;9A"/>
    </sheetNames>
    <sheetDataSet>
      <sheetData sheetId="0">
        <row r="66">
          <cell r="B66">
            <v>5319141</v>
          </cell>
          <cell r="C66">
            <v>4996635</v>
          </cell>
          <cell r="D66">
            <v>6447525</v>
          </cell>
          <cell r="E66">
            <v>5509041</v>
          </cell>
          <cell r="F66">
            <v>6243183</v>
          </cell>
          <cell r="G66">
            <v>6044766</v>
          </cell>
          <cell r="H66">
            <v>5686959</v>
          </cell>
          <cell r="I66">
            <v>6649229</v>
          </cell>
          <cell r="J66">
            <v>6898915</v>
          </cell>
          <cell r="K66">
            <v>5506090</v>
          </cell>
          <cell r="L66">
            <v>6422034</v>
          </cell>
          <cell r="M66">
            <v>8234001</v>
          </cell>
        </row>
        <row r="69">
          <cell r="B69">
            <v>87862112</v>
          </cell>
          <cell r="C69">
            <v>88622909</v>
          </cell>
          <cell r="D69">
            <v>90568274</v>
          </cell>
          <cell r="E69">
            <v>84506564</v>
          </cell>
          <cell r="F69">
            <v>93243459</v>
          </cell>
          <cell r="G69">
            <v>88791003</v>
          </cell>
          <cell r="H69">
            <v>85149599</v>
          </cell>
          <cell r="I69">
            <v>101748546</v>
          </cell>
          <cell r="J69">
            <v>92596248</v>
          </cell>
          <cell r="K69">
            <v>100303938</v>
          </cell>
          <cell r="L69">
            <v>98072376</v>
          </cell>
          <cell r="M69">
            <v>97328735</v>
          </cell>
        </row>
        <row r="72">
          <cell r="B72">
            <v>119513365</v>
          </cell>
          <cell r="C72">
            <v>128134753</v>
          </cell>
          <cell r="D72">
            <v>129679584</v>
          </cell>
          <cell r="E72">
            <v>126494336</v>
          </cell>
          <cell r="F72">
            <v>128487536</v>
          </cell>
          <cell r="G72">
            <v>121215765</v>
          </cell>
          <cell r="H72">
            <v>118181390</v>
          </cell>
          <cell r="I72">
            <v>109479195</v>
          </cell>
          <cell r="J72">
            <v>116867576</v>
          </cell>
          <cell r="K72">
            <v>113707974</v>
          </cell>
          <cell r="L72">
            <v>115723215</v>
          </cell>
          <cell r="M72">
            <v>115821608</v>
          </cell>
        </row>
        <row r="88">
          <cell r="B88">
            <v>216262684</v>
          </cell>
          <cell r="C88">
            <v>216590804</v>
          </cell>
          <cell r="D88">
            <v>219459411</v>
          </cell>
          <cell r="E88">
            <v>218946753</v>
          </cell>
          <cell r="F88">
            <v>220934769</v>
          </cell>
          <cell r="G88">
            <v>218683475</v>
          </cell>
          <cell r="H88">
            <v>220068455</v>
          </cell>
          <cell r="I88">
            <v>220264055</v>
          </cell>
          <cell r="J88">
            <v>220947915</v>
          </cell>
          <cell r="K88">
            <v>221241372</v>
          </cell>
          <cell r="L88">
            <v>221311437</v>
          </cell>
          <cell r="M88">
            <v>221202366</v>
          </cell>
        </row>
        <row r="89">
          <cell r="B89">
            <v>36109846</v>
          </cell>
          <cell r="C89">
            <v>36977313</v>
          </cell>
          <cell r="D89">
            <v>37534258</v>
          </cell>
          <cell r="E89">
            <v>34539168</v>
          </cell>
          <cell r="F89">
            <v>33653949</v>
          </cell>
          <cell r="G89">
            <v>31172162</v>
          </cell>
          <cell r="H89">
            <v>31139883</v>
          </cell>
          <cell r="I89">
            <v>31581792</v>
          </cell>
          <cell r="J89">
            <v>31247074</v>
          </cell>
          <cell r="K89">
            <v>30408009</v>
          </cell>
          <cell r="L89">
            <v>29689301</v>
          </cell>
          <cell r="M89">
            <v>30138267</v>
          </cell>
        </row>
        <row r="103">
          <cell r="B103">
            <v>639891</v>
          </cell>
          <cell r="C103">
            <v>595917</v>
          </cell>
          <cell r="D103">
            <v>482428</v>
          </cell>
          <cell r="E103">
            <v>357149</v>
          </cell>
          <cell r="F103">
            <v>294415</v>
          </cell>
          <cell r="G103">
            <v>196902</v>
          </cell>
          <cell r="H103">
            <v>98297</v>
          </cell>
          <cell r="I103">
            <v>225953</v>
          </cell>
          <cell r="J103">
            <v>297540</v>
          </cell>
          <cell r="K103">
            <v>316150</v>
          </cell>
          <cell r="L103">
            <v>351366</v>
          </cell>
          <cell r="M103">
            <v>486281</v>
          </cell>
        </row>
        <row r="105">
          <cell r="B105">
            <v>24626209</v>
          </cell>
          <cell r="C105">
            <v>0</v>
          </cell>
          <cell r="D105">
            <v>0</v>
          </cell>
          <cell r="E105">
            <v>0</v>
          </cell>
          <cell r="F105">
            <v>0</v>
          </cell>
          <cell r="G105">
            <v>0</v>
          </cell>
          <cell r="H105">
            <v>0</v>
          </cell>
          <cell r="I105">
            <v>0</v>
          </cell>
          <cell r="J105">
            <v>0</v>
          </cell>
          <cell r="K105">
            <v>0</v>
          </cell>
          <cell r="L105">
            <v>0</v>
          </cell>
          <cell r="M105">
            <v>0</v>
          </cell>
        </row>
        <row r="107">
          <cell r="B107">
            <v>43063125</v>
          </cell>
          <cell r="C107">
            <v>71396739</v>
          </cell>
          <cell r="D107">
            <v>61545840</v>
          </cell>
          <cell r="E107">
            <v>61497507</v>
          </cell>
          <cell r="F107">
            <v>60573206</v>
          </cell>
          <cell r="G107">
            <v>65601572</v>
          </cell>
          <cell r="H107">
            <v>66917865</v>
          </cell>
          <cell r="I107">
            <v>67992760</v>
          </cell>
          <cell r="J107">
            <v>67283613</v>
          </cell>
          <cell r="K107">
            <v>69109334</v>
          </cell>
          <cell r="L107">
            <v>69755644</v>
          </cell>
          <cell r="M107">
            <v>68913684</v>
          </cell>
        </row>
        <row r="111">
          <cell r="B111">
            <v>2695757</v>
          </cell>
          <cell r="C111">
            <v>2796169</v>
          </cell>
          <cell r="D111">
            <v>4671218</v>
          </cell>
          <cell r="E111">
            <v>2548179</v>
          </cell>
          <cell r="F111">
            <v>7232049</v>
          </cell>
          <cell r="G111">
            <v>4836258</v>
          </cell>
          <cell r="H111">
            <v>2851776</v>
          </cell>
          <cell r="I111">
            <v>2535872</v>
          </cell>
          <cell r="J111">
            <v>3123938</v>
          </cell>
          <cell r="K111">
            <v>2286475</v>
          </cell>
          <cell r="L111">
            <v>2261422</v>
          </cell>
          <cell r="M111">
            <v>3340587</v>
          </cell>
        </row>
        <row r="115">
          <cell r="B115">
            <v>42594455</v>
          </cell>
          <cell r="C115">
            <v>40414269</v>
          </cell>
          <cell r="D115">
            <v>41377987</v>
          </cell>
          <cell r="E115">
            <v>39482063</v>
          </cell>
          <cell r="F115">
            <v>38444366</v>
          </cell>
          <cell r="G115">
            <v>38768709</v>
          </cell>
          <cell r="H115">
            <v>39476109</v>
          </cell>
          <cell r="I115">
            <v>36325469</v>
          </cell>
          <cell r="J115">
            <v>39227624</v>
          </cell>
          <cell r="K115">
            <v>40089240</v>
          </cell>
          <cell r="L115">
            <v>38588662</v>
          </cell>
          <cell r="M115">
            <v>40462264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tab8&amp;9A"/>
    </sheetNames>
    <sheetDataSet>
      <sheetData sheetId="0">
        <row r="66">
          <cell r="B66">
            <v>6509572</v>
          </cell>
          <cell r="C66">
            <v>5674714</v>
          </cell>
          <cell r="D66">
            <v>6899198</v>
          </cell>
          <cell r="E66">
            <v>6354572</v>
          </cell>
          <cell r="F66">
            <v>6896262</v>
          </cell>
          <cell r="G66">
            <v>6530179</v>
          </cell>
          <cell r="H66">
            <v>6110117</v>
          </cell>
          <cell r="I66">
            <v>7291358</v>
          </cell>
          <cell r="J66">
            <v>6171733</v>
          </cell>
          <cell r="K66">
            <v>6295798</v>
          </cell>
          <cell r="L66">
            <v>6997483</v>
          </cell>
          <cell r="M66">
            <v>9792851</v>
          </cell>
        </row>
        <row r="69">
          <cell r="B69">
            <v>91500619</v>
          </cell>
          <cell r="C69">
            <v>109214460</v>
          </cell>
          <cell r="D69">
            <v>105415475</v>
          </cell>
          <cell r="E69">
            <v>111608195</v>
          </cell>
          <cell r="F69">
            <v>104652288</v>
          </cell>
          <cell r="G69">
            <v>99324434</v>
          </cell>
          <cell r="H69">
            <v>96675837</v>
          </cell>
          <cell r="I69">
            <v>102288993</v>
          </cell>
          <cell r="J69">
            <v>93457601</v>
          </cell>
          <cell r="K69">
            <v>91760486</v>
          </cell>
          <cell r="L69">
            <v>91189393</v>
          </cell>
          <cell r="M69">
            <v>81915278</v>
          </cell>
        </row>
        <row r="72">
          <cell r="B72">
            <v>117383815</v>
          </cell>
          <cell r="C72">
            <v>115267425</v>
          </cell>
          <cell r="D72">
            <v>114393234</v>
          </cell>
          <cell r="E72">
            <v>116642427</v>
          </cell>
          <cell r="F72">
            <v>103544620</v>
          </cell>
          <cell r="G72">
            <v>105771344</v>
          </cell>
          <cell r="H72">
            <v>105870468</v>
          </cell>
          <cell r="I72">
            <v>106820349</v>
          </cell>
          <cell r="J72">
            <v>111954665</v>
          </cell>
          <cell r="K72">
            <v>104574465</v>
          </cell>
          <cell r="L72">
            <v>111195133</v>
          </cell>
          <cell r="M72">
            <v>115335098</v>
          </cell>
        </row>
        <row r="88">
          <cell r="B88">
            <v>218966456</v>
          </cell>
          <cell r="C88">
            <v>221735326</v>
          </cell>
          <cell r="D88">
            <v>221238390</v>
          </cell>
          <cell r="E88">
            <v>222297588</v>
          </cell>
          <cell r="F88">
            <v>224697929</v>
          </cell>
          <cell r="G88">
            <v>223545646</v>
          </cell>
          <cell r="H88">
            <v>225545852</v>
          </cell>
          <cell r="I88">
            <v>226527692</v>
          </cell>
          <cell r="J88">
            <v>228897219</v>
          </cell>
          <cell r="K88">
            <v>230622606</v>
          </cell>
          <cell r="L88">
            <v>234061953</v>
          </cell>
          <cell r="M88">
            <v>243206884</v>
          </cell>
        </row>
        <row r="89">
          <cell r="B89">
            <v>28858338</v>
          </cell>
          <cell r="C89">
            <v>30196096</v>
          </cell>
          <cell r="D89">
            <v>27685858</v>
          </cell>
          <cell r="E89">
            <v>28398447</v>
          </cell>
          <cell r="F89">
            <v>29261561</v>
          </cell>
          <cell r="G89">
            <v>29827288</v>
          </cell>
          <cell r="H89">
            <v>29742778</v>
          </cell>
          <cell r="I89">
            <v>26253364</v>
          </cell>
          <cell r="J89">
            <v>24785877</v>
          </cell>
          <cell r="K89">
            <v>25818159</v>
          </cell>
          <cell r="L89">
            <v>24024647</v>
          </cell>
          <cell r="M89">
            <v>22837320</v>
          </cell>
        </row>
        <row r="103">
          <cell r="B103">
            <v>342164</v>
          </cell>
          <cell r="C103">
            <v>811535</v>
          </cell>
          <cell r="D103">
            <v>635389</v>
          </cell>
          <cell r="E103">
            <v>669197</v>
          </cell>
          <cell r="F103">
            <v>681889</v>
          </cell>
          <cell r="G103">
            <v>885122</v>
          </cell>
          <cell r="H103">
            <v>869571</v>
          </cell>
          <cell r="I103">
            <v>432221</v>
          </cell>
          <cell r="J103">
            <v>516452</v>
          </cell>
          <cell r="K103">
            <v>508775</v>
          </cell>
          <cell r="L103">
            <v>492764</v>
          </cell>
          <cell r="M103">
            <v>847800</v>
          </cell>
        </row>
        <row r="105">
          <cell r="B105">
            <v>0</v>
          </cell>
          <cell r="C105">
            <v>0</v>
          </cell>
          <cell r="D105">
            <v>0</v>
          </cell>
          <cell r="E105">
            <v>0</v>
          </cell>
          <cell r="F105">
            <v>0</v>
          </cell>
          <cell r="G105">
            <v>0</v>
          </cell>
          <cell r="H105">
            <v>0</v>
          </cell>
          <cell r="I105">
            <v>0</v>
          </cell>
          <cell r="J105">
            <v>0</v>
          </cell>
          <cell r="K105">
            <v>0</v>
          </cell>
          <cell r="L105">
            <v>0</v>
          </cell>
          <cell r="M105">
            <v>0</v>
          </cell>
        </row>
        <row r="107">
          <cell r="B107">
            <v>67878069</v>
          </cell>
          <cell r="C107">
            <v>64445849</v>
          </cell>
          <cell r="D107">
            <v>63539502</v>
          </cell>
          <cell r="E107">
            <v>62469733</v>
          </cell>
          <cell r="F107">
            <v>66954608</v>
          </cell>
          <cell r="G107">
            <v>68964927</v>
          </cell>
          <cell r="H107">
            <v>69489129</v>
          </cell>
          <cell r="I107">
            <v>69707802</v>
          </cell>
          <cell r="J107">
            <v>69150933</v>
          </cell>
          <cell r="K107">
            <v>79759887</v>
          </cell>
          <cell r="L107">
            <v>80438161</v>
          </cell>
          <cell r="M107">
            <v>81681862</v>
          </cell>
        </row>
        <row r="111">
          <cell r="B111">
            <v>4053101</v>
          </cell>
          <cell r="C111">
            <v>3792773</v>
          </cell>
          <cell r="D111">
            <v>4411176</v>
          </cell>
          <cell r="E111">
            <v>1951123</v>
          </cell>
          <cell r="F111">
            <v>2069924</v>
          </cell>
          <cell r="G111">
            <v>3244079</v>
          </cell>
          <cell r="H111">
            <v>2095340</v>
          </cell>
          <cell r="I111">
            <v>2114327</v>
          </cell>
          <cell r="J111">
            <v>2887578</v>
          </cell>
          <cell r="K111">
            <v>2431951</v>
          </cell>
          <cell r="L111">
            <v>1997071</v>
          </cell>
          <cell r="M111">
            <v>2476175</v>
          </cell>
        </row>
        <row r="115">
          <cell r="B115">
            <v>40927585</v>
          </cell>
          <cell r="C115">
            <v>39032982</v>
          </cell>
          <cell r="D115">
            <v>42916613</v>
          </cell>
          <cell r="E115">
            <v>44858945</v>
          </cell>
          <cell r="F115">
            <v>41605901</v>
          </cell>
          <cell r="G115">
            <v>43820681</v>
          </cell>
          <cell r="H115">
            <v>44292416</v>
          </cell>
          <cell r="I115">
            <v>41881109</v>
          </cell>
          <cell r="J115">
            <v>43905778</v>
          </cell>
          <cell r="K115">
            <v>47227076</v>
          </cell>
          <cell r="L115">
            <v>50259886</v>
          </cell>
          <cell r="M115">
            <v>50298937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98"/>
  <sheetViews>
    <sheetView showGridLines="0" tabSelected="1" zoomScale="90" zoomScaleNormal="90" workbookViewId="0">
      <pane xSplit="1" ySplit="14" topLeftCell="B96" activePane="bottomRight" state="frozen"/>
      <selection pane="topRight" activeCell="B1" sqref="B1"/>
      <selection pane="bottomLeft" activeCell="A15" sqref="A15"/>
      <selection pane="bottomRight" activeCell="B99" sqref="B99"/>
    </sheetView>
  </sheetViews>
  <sheetFormatPr defaultRowHeight="12.75" x14ac:dyDescent="0.2"/>
  <cols>
    <col min="1" max="1" width="22.7109375" style="31" customWidth="1"/>
    <col min="2" max="2" width="13.140625" style="31" customWidth="1"/>
    <col min="3" max="3" width="11.140625" style="31" bestFit="1" customWidth="1"/>
    <col min="4" max="5" width="9.28515625" style="31" bestFit="1" customWidth="1"/>
    <col min="6" max="7" width="11.140625" style="31" bestFit="1" customWidth="1"/>
    <col min="8" max="9" width="9.28515625" style="31" bestFit="1" customWidth="1"/>
    <col min="10" max="11" width="11.140625" style="31" bestFit="1" customWidth="1"/>
    <col min="12" max="12" width="9.85546875" style="31" bestFit="1" customWidth="1"/>
    <col min="13" max="13" width="9.28515625" style="31" bestFit="1" customWidth="1"/>
    <col min="14" max="14" width="11.140625" style="31" bestFit="1" customWidth="1"/>
    <col min="15" max="15" width="12.42578125" style="31" customWidth="1"/>
    <col min="16" max="17" width="9.28515625" style="31" bestFit="1" customWidth="1"/>
    <col min="18" max="16384" width="9.140625" style="31"/>
  </cols>
  <sheetData>
    <row r="1" spans="1:17" ht="15" x14ac:dyDescent="0.25">
      <c r="A1" s="35" t="s">
        <v>83</v>
      </c>
      <c r="B1" s="36" t="s">
        <v>98</v>
      </c>
      <c r="C1" s="36"/>
      <c r="D1" s="36"/>
      <c r="E1" s="37"/>
      <c r="F1" s="37"/>
      <c r="G1" s="37"/>
    </row>
    <row r="2" spans="1:17" ht="15" x14ac:dyDescent="0.25">
      <c r="A2" s="35" t="s">
        <v>84</v>
      </c>
      <c r="B2" s="38" t="s">
        <v>67</v>
      </c>
      <c r="C2" s="36"/>
      <c r="D2" s="36"/>
      <c r="E2" s="37"/>
      <c r="F2" s="37"/>
      <c r="G2" s="37"/>
    </row>
    <row r="3" spans="1:17" ht="15" x14ac:dyDescent="0.25">
      <c r="A3" s="35" t="s">
        <v>85</v>
      </c>
      <c r="B3" s="39" t="s">
        <v>97</v>
      </c>
      <c r="C3" s="39"/>
      <c r="D3" s="39"/>
      <c r="E3" s="40"/>
      <c r="F3" s="40"/>
      <c r="G3" s="40"/>
    </row>
    <row r="4" spans="1:17" ht="15" x14ac:dyDescent="0.25">
      <c r="A4" s="35" t="s">
        <v>86</v>
      </c>
      <c r="B4" s="41" t="s">
        <v>108</v>
      </c>
      <c r="C4" s="42"/>
      <c r="D4" s="41"/>
      <c r="E4" s="43"/>
      <c r="F4" s="43"/>
      <c r="G4" s="43"/>
    </row>
    <row r="5" spans="1:17" ht="15" x14ac:dyDescent="0.25">
      <c r="A5" s="35" t="s">
        <v>87</v>
      </c>
      <c r="B5" s="44" t="s">
        <v>55</v>
      </c>
      <c r="C5" s="45"/>
      <c r="D5" s="45"/>
      <c r="E5" s="43"/>
      <c r="F5" s="43"/>
      <c r="G5" s="43"/>
    </row>
    <row r="6" spans="1:17" ht="15" x14ac:dyDescent="0.25">
      <c r="A6" s="35" t="s">
        <v>88</v>
      </c>
      <c r="B6" s="44" t="s">
        <v>99</v>
      </c>
      <c r="C6" s="45"/>
      <c r="D6" s="45"/>
      <c r="E6" s="43"/>
      <c r="F6" s="43"/>
      <c r="G6" s="43"/>
    </row>
    <row r="7" spans="1:17" ht="15" x14ac:dyDescent="0.25">
      <c r="A7" s="35" t="s">
        <v>89</v>
      </c>
      <c r="B7" s="44" t="s">
        <v>90</v>
      </c>
      <c r="C7" s="45"/>
      <c r="D7" s="45"/>
      <c r="E7" s="43"/>
      <c r="F7" s="43"/>
      <c r="G7" s="43"/>
    </row>
    <row r="8" spans="1:17" ht="15" x14ac:dyDescent="0.25">
      <c r="A8" s="46" t="s">
        <v>91</v>
      </c>
      <c r="B8" s="47"/>
      <c r="C8" s="48"/>
      <c r="D8" s="48"/>
      <c r="E8" s="49"/>
      <c r="F8" s="49"/>
      <c r="G8" s="52"/>
    </row>
    <row r="10" spans="1:17" x14ac:dyDescent="0.2">
      <c r="M10" s="32"/>
      <c r="N10" s="32"/>
      <c r="O10" s="32"/>
      <c r="P10" s="32"/>
      <c r="Q10" s="32"/>
    </row>
    <row r="11" spans="1:17" x14ac:dyDescent="0.2">
      <c r="A11" s="50"/>
      <c r="B11" s="50"/>
      <c r="C11" s="50"/>
      <c r="D11" s="50"/>
      <c r="E11" s="50"/>
      <c r="F11" s="50"/>
      <c r="G11" s="50"/>
      <c r="H11" s="50"/>
      <c r="I11" s="50"/>
      <c r="J11" s="50"/>
      <c r="K11" s="50"/>
      <c r="L11" s="50"/>
      <c r="M11" s="33"/>
      <c r="N11" s="34"/>
      <c r="O11" s="34"/>
      <c r="P11" s="34"/>
      <c r="Q11" s="34"/>
    </row>
    <row r="12" spans="1:17" ht="12.75" customHeight="1" x14ac:dyDescent="0.2">
      <c r="A12" s="53"/>
      <c r="B12" s="64" t="s">
        <v>105</v>
      </c>
      <c r="C12" s="64"/>
      <c r="D12" s="64"/>
      <c r="E12" s="64"/>
      <c r="F12" s="64"/>
      <c r="G12" s="64"/>
      <c r="H12" s="64"/>
      <c r="I12" s="64"/>
      <c r="J12" s="64"/>
      <c r="K12" s="64"/>
      <c r="L12" s="64"/>
      <c r="M12" s="64"/>
      <c r="N12" s="64"/>
      <c r="O12" s="64"/>
      <c r="P12" s="64"/>
      <c r="Q12" s="64"/>
    </row>
    <row r="13" spans="1:17" ht="38.25" customHeight="1" x14ac:dyDescent="0.2">
      <c r="A13" s="54" t="s">
        <v>92</v>
      </c>
      <c r="B13" s="60" t="s">
        <v>101</v>
      </c>
      <c r="C13" s="60"/>
      <c r="D13" s="60"/>
      <c r="E13" s="61"/>
      <c r="F13" s="62" t="s">
        <v>102</v>
      </c>
      <c r="G13" s="62"/>
      <c r="H13" s="62"/>
      <c r="I13" s="63"/>
      <c r="J13" s="60" t="s">
        <v>103</v>
      </c>
      <c r="K13" s="60"/>
      <c r="L13" s="60"/>
      <c r="M13" s="61"/>
      <c r="N13" s="62" t="s">
        <v>104</v>
      </c>
      <c r="O13" s="62"/>
      <c r="P13" s="62"/>
      <c r="Q13" s="63"/>
    </row>
    <row r="14" spans="1:17" ht="48" customHeight="1" x14ac:dyDescent="0.2">
      <c r="A14" s="54"/>
      <c r="B14" s="59" t="s">
        <v>93</v>
      </c>
      <c r="C14" s="59" t="s">
        <v>94</v>
      </c>
      <c r="D14" s="59" t="s">
        <v>95</v>
      </c>
      <c r="E14" s="58" t="s">
        <v>96</v>
      </c>
      <c r="F14" s="59" t="s">
        <v>93</v>
      </c>
      <c r="G14" s="59" t="s">
        <v>94</v>
      </c>
      <c r="H14" s="59" t="s">
        <v>95</v>
      </c>
      <c r="I14" s="58" t="s">
        <v>96</v>
      </c>
      <c r="J14" s="59" t="s">
        <v>93</v>
      </c>
      <c r="K14" s="59" t="s">
        <v>94</v>
      </c>
      <c r="L14" s="59" t="s">
        <v>95</v>
      </c>
      <c r="M14" s="58" t="s">
        <v>96</v>
      </c>
      <c r="N14" s="59" t="s">
        <v>93</v>
      </c>
      <c r="O14" s="59" t="s">
        <v>94</v>
      </c>
      <c r="P14" s="59" t="s">
        <v>95</v>
      </c>
      <c r="Q14" s="58" t="s">
        <v>96</v>
      </c>
    </row>
    <row r="15" spans="1:17" ht="13.5" customHeight="1" x14ac:dyDescent="0.2">
      <c r="A15" s="51">
        <v>42825</v>
      </c>
      <c r="B15" s="56">
        <f>INDEX('[1]M04 Business Firms'!$1:$18,MATCH('[1]M04 Business Firms'!$A$3,'[1]M04 Business Firms'!$A:$A,0),MATCH($A15,'[1]M04 Business Firms'!$1:$1,0))/1000</f>
        <v>80625.285999999993</v>
      </c>
      <c r="C15" s="56">
        <f>INDEX('[1]M04 Business Firms'!$1:$18,MATCH('[1]M04 Business Firms'!$A$4,'[1]M04 Business Firms'!$A:$A,0),MATCH($A15,'[1]M04 Business Firms'!$1:$1,0))/1000</f>
        <v>42796.826999999997</v>
      </c>
      <c r="D15" s="56">
        <f>INDEX('[1]M04 Business Firms'!$1:$18,MATCH('[1]M04 Business Firms'!$A$5,'[1]M04 Business Firms'!$A:$A,0),MATCH($A15,'[1]M04 Business Firms'!$1:$1,0))/1000</f>
        <v>45073.957999999999</v>
      </c>
      <c r="E15" s="56">
        <f>INDEX('[1]M04 Business Firms'!$1:$18,MATCH('[1]M04 Business Firms'!$A$6,'[1]M04 Business Firms'!$A:$A,0),MATCH($A15,'[1]M04 Business Firms'!$1:$1,0))/1000</f>
        <v>37795.413</v>
      </c>
      <c r="F15" s="57">
        <f>INDEX('[1]M04 Business Firms'!$1:$18,MATCH('[1]M04 Business Firms'!$A$7,'[1]M04 Business Firms'!$A:$A,0),MATCH($A15,'[1]M04 Business Firms'!$1:$1,0))/1000</f>
        <v>36686.595999999998</v>
      </c>
      <c r="G15" s="57">
        <f>INDEX('[1]M04 Business Firms'!$1:$18,MATCH('[1]M04 Business Firms'!$A$8,'[1]M04 Business Firms'!$A:$A,0),MATCH($A15,'[1]M04 Business Firms'!$1:$1,0))/1000</f>
        <v>20489.093000000001</v>
      </c>
      <c r="H15" s="57">
        <f>INDEX('[1]M04 Business Firms'!$1:$18,MATCH('[1]M04 Business Firms'!$A$9,'[1]M04 Business Firms'!$A:$A,0),MATCH($A15,'[1]M04 Business Firms'!$1:$1,0))/1000</f>
        <v>21505.494999999999</v>
      </c>
      <c r="I15" s="57">
        <f>INDEX('[1]M04 Business Firms'!$1:$18,MATCH('[1]M04 Business Firms'!$A$10,'[1]M04 Business Firms'!$A:$A,0),MATCH($A15,'[1]M04 Business Firms'!$1:$1,0))/1000</f>
        <v>18029.058000000001</v>
      </c>
      <c r="J15" s="56">
        <f>INDEX('[1]M04 Business Firms'!$1:$18,MATCH('[1]M04 Business Firms'!$A$11,'[1]M04 Business Firms'!$A:$A,0),MATCH($A15,'[1]M04 Business Firms'!$1:$1,0))/1000</f>
        <v>43938.69</v>
      </c>
      <c r="K15" s="56">
        <f>INDEX('[1]M04 Business Firms'!$1:$18,MATCH('[1]M04 Business Firms'!$A$12,'[1]M04 Business Firms'!$A:$A,0),MATCH($A15,'[1]M04 Business Firms'!$1:$1,0))/1000</f>
        <v>22307.734</v>
      </c>
      <c r="L15" s="56">
        <f>INDEX('[1]M04 Business Firms'!$1:$18,MATCH('[1]M04 Business Firms'!$A$13,'[1]M04 Business Firms'!$A:$A,0),MATCH($A15,'[1]M04 Business Firms'!$1:$1,0))/1000</f>
        <v>23568.463</v>
      </c>
      <c r="M15" s="56">
        <f>INDEX('[1]M04 Business Firms'!$1:$18,MATCH('[1]M04 Business Firms'!$A$14,'[1]M04 Business Firms'!$A:$A,0),MATCH($A15,'[1]M04 Business Firms'!$1:$1,0))/1000</f>
        <v>19766.355</v>
      </c>
      <c r="N15" s="57">
        <f>INDEX('[1]M04 Business Firms'!$1:$18,MATCH('[1]M04 Business Firms'!$A$15,'[1]M04 Business Firms'!$A:$A,0),MATCH($A15,'[1]M04 Business Firms'!$1:$1,0))/1000</f>
        <v>342.90899999999999</v>
      </c>
      <c r="O15" s="57">
        <f>INDEX('[1]M04 Business Firms'!$1:$18,MATCH('[1]M04 Business Firms'!$A$16,'[1]M04 Business Firms'!$A:$A,0),MATCH($A15,'[1]M04 Business Firms'!$1:$1,0))/1000</f>
        <v>173.98599999999999</v>
      </c>
      <c r="P15" s="57">
        <f>INDEX('[1]M04 Business Firms'!$1:$18,MATCH('[1]M04 Business Firms'!$A$17,'[1]M04 Business Firms'!$A:$A,0),MATCH($A15,'[1]M04 Business Firms'!$1:$1,0))/1000</f>
        <v>183.81700000000001</v>
      </c>
      <c r="Q15" s="57">
        <f>INDEX('[1]M04 Business Firms'!$1:$18,MATCH('[1]M04 Business Firms'!$A$18,'[1]M04 Business Firms'!$A:$A,0),MATCH($A15,'[1]M04 Business Firms'!$1:$1,0))/1000</f>
        <v>154.16399999999999</v>
      </c>
    </row>
    <row r="16" spans="1:17" ht="13.5" customHeight="1" x14ac:dyDescent="0.2">
      <c r="A16" s="51">
        <v>42855</v>
      </c>
      <c r="B16" s="56">
        <f>INDEX('[1]M04 Business Firms'!$1:$18,MATCH('[1]M04 Business Firms'!$A$3,'[1]M04 Business Firms'!$A:$A,0),MATCH($A16,'[1]M04 Business Firms'!$1:$1,0))/1000</f>
        <v>81115.133000000002</v>
      </c>
      <c r="C16" s="56">
        <f>INDEX('[1]M04 Business Firms'!$1:$18,MATCH('[1]M04 Business Firms'!$A$4,'[1]M04 Business Firms'!$A:$A,0),MATCH($A16,'[1]M04 Business Firms'!$1:$1,0))/1000</f>
        <v>57055.447999999997</v>
      </c>
      <c r="D16" s="56">
        <f>INDEX('[1]M04 Business Firms'!$1:$18,MATCH('[1]M04 Business Firms'!$A$5,'[1]M04 Business Firms'!$A:$A,0),MATCH($A16,'[1]M04 Business Firms'!$1:$1,0))/1000</f>
        <v>47222.279000000002</v>
      </c>
      <c r="E16" s="56">
        <f>INDEX('[1]M04 Business Firms'!$1:$18,MATCH('[1]M04 Business Firms'!$A$6,'[1]M04 Business Firms'!$A:$A,0),MATCH($A16,'[1]M04 Business Firms'!$1:$1,0))/1000</f>
        <v>36416.207999999999</v>
      </c>
      <c r="F16" s="57">
        <f>INDEX('[1]M04 Business Firms'!$1:$18,MATCH('[1]M04 Business Firms'!$A$7,'[1]M04 Business Firms'!$A:$A,0),MATCH($A16,'[1]M04 Business Firms'!$1:$1,0))/1000</f>
        <v>36932.078999999998</v>
      </c>
      <c r="G16" s="57">
        <f>INDEX('[1]M04 Business Firms'!$1:$18,MATCH('[1]M04 Business Firms'!$A$8,'[1]M04 Business Firms'!$A:$A,0),MATCH($A16,'[1]M04 Business Firms'!$1:$1,0))/1000</f>
        <v>25756.167000000001</v>
      </c>
      <c r="H16" s="57">
        <f>INDEX('[1]M04 Business Firms'!$1:$18,MATCH('[1]M04 Business Firms'!$A$9,'[1]M04 Business Firms'!$A:$A,0),MATCH($A16,'[1]M04 Business Firms'!$1:$1,0))/1000</f>
        <v>22150.347000000002</v>
      </c>
      <c r="I16" s="57">
        <f>INDEX('[1]M04 Business Firms'!$1:$18,MATCH('[1]M04 Business Firms'!$A$10,'[1]M04 Business Firms'!$A:$A,0),MATCH($A16,'[1]M04 Business Firms'!$1:$1,0))/1000</f>
        <v>19760.312999999998</v>
      </c>
      <c r="J16" s="56">
        <f>INDEX('[1]M04 Business Firms'!$1:$18,MATCH('[1]M04 Business Firms'!$A$11,'[1]M04 Business Firms'!$A:$A,0),MATCH($A16,'[1]M04 Business Firms'!$1:$1,0))/1000</f>
        <v>44183.053999999996</v>
      </c>
      <c r="K16" s="56">
        <f>INDEX('[1]M04 Business Firms'!$1:$18,MATCH('[1]M04 Business Firms'!$A$12,'[1]M04 Business Firms'!$A:$A,0),MATCH($A16,'[1]M04 Business Firms'!$1:$1,0))/1000</f>
        <v>31299.280999999999</v>
      </c>
      <c r="L16" s="56">
        <f>INDEX('[1]M04 Business Firms'!$1:$18,MATCH('[1]M04 Business Firms'!$A$13,'[1]M04 Business Firms'!$A:$A,0),MATCH($A16,'[1]M04 Business Firms'!$1:$1,0))/1000</f>
        <v>25071.932000000001</v>
      </c>
      <c r="M16" s="56">
        <f>INDEX('[1]M04 Business Firms'!$1:$18,MATCH('[1]M04 Business Firms'!$A$14,'[1]M04 Business Firms'!$A:$A,0),MATCH($A16,'[1]M04 Business Firms'!$1:$1,0))/1000</f>
        <v>16655.895</v>
      </c>
      <c r="N16" s="57">
        <f>INDEX('[1]M04 Business Firms'!$1:$18,MATCH('[1]M04 Business Firms'!$A$15,'[1]M04 Business Firms'!$A:$A,0),MATCH($A16,'[1]M04 Business Firms'!$1:$1,0))/1000</f>
        <v>343.00799999999998</v>
      </c>
      <c r="O16" s="57">
        <f>INDEX('[1]M04 Business Firms'!$1:$18,MATCH('[1]M04 Business Firms'!$A$16,'[1]M04 Business Firms'!$A:$A,0),MATCH($A16,'[1]M04 Business Firms'!$1:$1,0))/1000</f>
        <v>242.881</v>
      </c>
      <c r="P16" s="57">
        <f>INDEX('[1]M04 Business Firms'!$1:$18,MATCH('[1]M04 Business Firms'!$A$17,'[1]M04 Business Firms'!$A:$A,0),MATCH($A16,'[1]M04 Business Firms'!$1:$1,0))/1000</f>
        <v>194.55500000000001</v>
      </c>
      <c r="Q16" s="57">
        <f>INDEX('[1]M04 Business Firms'!$1:$18,MATCH('[1]M04 Business Firms'!$A$18,'[1]M04 Business Firms'!$A:$A,0),MATCH($A16,'[1]M04 Business Firms'!$1:$1,0))/1000</f>
        <v>129.119</v>
      </c>
    </row>
    <row r="17" spans="1:17" ht="13.5" customHeight="1" x14ac:dyDescent="0.2">
      <c r="A17" s="51">
        <v>42886</v>
      </c>
      <c r="B17" s="56">
        <f>INDEX('[1]M04 Business Firms'!$1:$18,MATCH('[1]M04 Business Firms'!$A$3,'[1]M04 Business Firms'!$A:$A,0),MATCH($A17,'[1]M04 Business Firms'!$1:$1,0))/1000</f>
        <v>86501.501999999993</v>
      </c>
      <c r="C17" s="56">
        <f>INDEX('[1]M04 Business Firms'!$1:$18,MATCH('[1]M04 Business Firms'!$A$4,'[1]M04 Business Firms'!$A:$A,0),MATCH($A17,'[1]M04 Business Firms'!$1:$1,0))/1000</f>
        <v>46797.972000000002</v>
      </c>
      <c r="D17" s="56">
        <f>INDEX('[1]M04 Business Firms'!$1:$18,MATCH('[1]M04 Business Firms'!$A$5,'[1]M04 Business Firms'!$A:$A,0),MATCH($A17,'[1]M04 Business Firms'!$1:$1,0))/1000</f>
        <v>48170.533000000003</v>
      </c>
      <c r="E17" s="56">
        <f>INDEX('[1]M04 Business Firms'!$1:$18,MATCH('[1]M04 Business Firms'!$A$6,'[1]M04 Business Firms'!$A:$A,0),MATCH($A17,'[1]M04 Business Firms'!$1:$1,0))/1000</f>
        <v>41514.464999999997</v>
      </c>
      <c r="F17" s="57">
        <f>INDEX('[1]M04 Business Firms'!$1:$18,MATCH('[1]M04 Business Firms'!$A$7,'[1]M04 Business Firms'!$A:$A,0),MATCH($A17,'[1]M04 Business Firms'!$1:$1,0))/1000</f>
        <v>37701.822</v>
      </c>
      <c r="G17" s="57">
        <f>INDEX('[1]M04 Business Firms'!$1:$18,MATCH('[1]M04 Business Firms'!$A$8,'[1]M04 Business Firms'!$A:$A,0),MATCH($A17,'[1]M04 Business Firms'!$1:$1,0))/1000</f>
        <v>21216.612000000001</v>
      </c>
      <c r="H17" s="57">
        <f>INDEX('[1]M04 Business Firms'!$1:$18,MATCH('[1]M04 Business Firms'!$A$9,'[1]M04 Business Firms'!$A:$A,0),MATCH($A17,'[1]M04 Business Firms'!$1:$1,0))/1000</f>
        <v>22852.092000000001</v>
      </c>
      <c r="I17" s="57">
        <f>INDEX('[1]M04 Business Firms'!$1:$18,MATCH('[1]M04 Business Firms'!$A$10,'[1]M04 Business Firms'!$A:$A,0),MATCH($A17,'[1]M04 Business Firms'!$1:$1,0))/1000</f>
        <v>19379.226999999999</v>
      </c>
      <c r="J17" s="56">
        <f>INDEX('[1]M04 Business Firms'!$1:$18,MATCH('[1]M04 Business Firms'!$A$11,'[1]M04 Business Firms'!$A:$A,0),MATCH($A17,'[1]M04 Business Firms'!$1:$1,0))/1000</f>
        <v>48799.68</v>
      </c>
      <c r="K17" s="56">
        <f>INDEX('[1]M04 Business Firms'!$1:$18,MATCH('[1]M04 Business Firms'!$A$12,'[1]M04 Business Firms'!$A:$A,0),MATCH($A17,'[1]M04 Business Firms'!$1:$1,0))/1000</f>
        <v>25581.360000000001</v>
      </c>
      <c r="L17" s="56">
        <f>INDEX('[1]M04 Business Firms'!$1:$18,MATCH('[1]M04 Business Firms'!$A$13,'[1]M04 Business Firms'!$A:$A,0),MATCH($A17,'[1]M04 Business Firms'!$1:$1,0))/1000</f>
        <v>25318.440999999999</v>
      </c>
      <c r="M17" s="56">
        <f>INDEX('[1]M04 Business Firms'!$1:$18,MATCH('[1]M04 Business Firms'!$A$14,'[1]M04 Business Firms'!$A:$A,0),MATCH($A17,'[1]M04 Business Firms'!$1:$1,0))/1000</f>
        <v>22135.238000000001</v>
      </c>
      <c r="N17" s="57">
        <f>INDEX('[1]M04 Business Firms'!$1:$18,MATCH('[1]M04 Business Firms'!$A$15,'[1]M04 Business Firms'!$A:$A,0),MATCH($A17,'[1]M04 Business Firms'!$1:$1,0))/1000</f>
        <v>376.15899999999999</v>
      </c>
      <c r="O17" s="57">
        <f>INDEX('[1]M04 Business Firms'!$1:$18,MATCH('[1]M04 Business Firms'!$A$16,'[1]M04 Business Firms'!$A:$A,0),MATCH($A17,'[1]M04 Business Firms'!$1:$1,0))/1000</f>
        <v>197.19800000000001</v>
      </c>
      <c r="P17" s="57">
        <f>INDEX('[1]M04 Business Firms'!$1:$18,MATCH('[1]M04 Business Firms'!$A$17,'[1]M04 Business Firms'!$A:$A,0),MATCH($A17,'[1]M04 Business Firms'!$1:$1,0))/1000</f>
        <v>195.172</v>
      </c>
      <c r="Q17" s="57">
        <f>INDEX('[1]M04 Business Firms'!$1:$18,MATCH('[1]M04 Business Firms'!$A$18,'[1]M04 Business Firms'!$A:$A,0),MATCH($A17,'[1]M04 Business Firms'!$1:$1,0))/1000</f>
        <v>170.63499999999999</v>
      </c>
    </row>
    <row r="18" spans="1:17" ht="13.5" customHeight="1" x14ac:dyDescent="0.2">
      <c r="A18" s="51">
        <v>42916</v>
      </c>
      <c r="B18" s="56">
        <f>INDEX('[1]M04 Business Firms'!$1:$18,MATCH('[1]M04 Business Firms'!$A$3,'[1]M04 Business Firms'!$A:$A,0),MATCH($A18,'[1]M04 Business Firms'!$1:$1,0))/1000</f>
        <v>76886.994999999995</v>
      </c>
      <c r="C18" s="56">
        <f>INDEX('[1]M04 Business Firms'!$1:$18,MATCH('[1]M04 Business Firms'!$A$4,'[1]M04 Business Firms'!$A:$A,0),MATCH($A18,'[1]M04 Business Firms'!$1:$1,0))/1000</f>
        <v>53376.718999999997</v>
      </c>
      <c r="D18" s="56">
        <f>INDEX('[1]M04 Business Firms'!$1:$18,MATCH('[1]M04 Business Firms'!$A$5,'[1]M04 Business Firms'!$A:$A,0),MATCH($A18,'[1]M04 Business Firms'!$1:$1,0))/1000</f>
        <v>48246.733999999997</v>
      </c>
      <c r="E18" s="56">
        <f>INDEX('[1]M04 Business Firms'!$1:$18,MATCH('[1]M04 Business Firms'!$A$6,'[1]M04 Business Firms'!$A:$A,0),MATCH($A18,'[1]M04 Business Firms'!$1:$1,0))/1000</f>
        <v>42048.612999999998</v>
      </c>
      <c r="F18" s="57">
        <f>INDEX('[1]M04 Business Firms'!$1:$18,MATCH('[1]M04 Business Firms'!$A$7,'[1]M04 Business Firms'!$A:$A,0),MATCH($A18,'[1]M04 Business Firms'!$1:$1,0))/1000</f>
        <v>33297.695</v>
      </c>
      <c r="G18" s="57">
        <f>INDEX('[1]M04 Business Firms'!$1:$18,MATCH('[1]M04 Business Firms'!$A$8,'[1]M04 Business Firms'!$A:$A,0),MATCH($A18,'[1]M04 Business Firms'!$1:$1,0))/1000</f>
        <v>21367.67</v>
      </c>
      <c r="H18" s="57">
        <f>INDEX('[1]M04 Business Firms'!$1:$18,MATCH('[1]M04 Business Firms'!$A$9,'[1]M04 Business Firms'!$A:$A,0),MATCH($A18,'[1]M04 Business Firms'!$1:$1,0))/1000</f>
        <v>23188.865000000002</v>
      </c>
      <c r="I18" s="57">
        <f>INDEX('[1]M04 Business Firms'!$1:$18,MATCH('[1]M04 Business Firms'!$A$10,'[1]M04 Business Firms'!$A:$A,0),MATCH($A18,'[1]M04 Business Firms'!$1:$1,0))/1000</f>
        <v>19524.716</v>
      </c>
      <c r="J18" s="56">
        <f>INDEX('[1]M04 Business Firms'!$1:$18,MATCH('[1]M04 Business Firms'!$A$11,'[1]M04 Business Firms'!$A:$A,0),MATCH($A18,'[1]M04 Business Firms'!$1:$1,0))/1000</f>
        <v>43589.3</v>
      </c>
      <c r="K18" s="56">
        <f>INDEX('[1]M04 Business Firms'!$1:$18,MATCH('[1]M04 Business Firms'!$A$12,'[1]M04 Business Firms'!$A:$A,0),MATCH($A18,'[1]M04 Business Firms'!$1:$1,0))/1000</f>
        <v>32009.048999999999</v>
      </c>
      <c r="L18" s="56">
        <f>INDEX('[1]M04 Business Firms'!$1:$18,MATCH('[1]M04 Business Firms'!$A$13,'[1]M04 Business Firms'!$A:$A,0),MATCH($A18,'[1]M04 Business Firms'!$1:$1,0))/1000</f>
        <v>25057.868999999999</v>
      </c>
      <c r="M18" s="56">
        <f>INDEX('[1]M04 Business Firms'!$1:$18,MATCH('[1]M04 Business Firms'!$A$14,'[1]M04 Business Firms'!$A:$A,0),MATCH($A18,'[1]M04 Business Firms'!$1:$1,0))/1000</f>
        <v>22523.897000000001</v>
      </c>
      <c r="N18" s="57">
        <f>INDEX('[1]M04 Business Firms'!$1:$18,MATCH('[1]M04 Business Firms'!$A$15,'[1]M04 Business Firms'!$A:$A,0),MATCH($A18,'[1]M04 Business Firms'!$1:$1,0))/1000</f>
        <v>340.03800000000001</v>
      </c>
      <c r="O18" s="57">
        <f>INDEX('[1]M04 Business Firms'!$1:$18,MATCH('[1]M04 Business Firms'!$A$16,'[1]M04 Business Firms'!$A:$A,0),MATCH($A18,'[1]M04 Business Firms'!$1:$1,0))/1000</f>
        <v>249.815</v>
      </c>
      <c r="P18" s="57">
        <f>INDEX('[1]M04 Business Firms'!$1:$18,MATCH('[1]M04 Business Firms'!$A$17,'[1]M04 Business Firms'!$A:$A,0),MATCH($A18,'[1]M04 Business Firms'!$1:$1,0))/1000</f>
        <v>195.57</v>
      </c>
      <c r="Q18" s="57">
        <f>INDEX('[1]M04 Business Firms'!$1:$18,MATCH('[1]M04 Business Firms'!$A$18,'[1]M04 Business Firms'!$A:$A,0),MATCH($A18,'[1]M04 Business Firms'!$1:$1,0))/1000</f>
        <v>175.78800000000001</v>
      </c>
    </row>
    <row r="19" spans="1:17" ht="13.5" customHeight="1" x14ac:dyDescent="0.2">
      <c r="A19" s="51">
        <v>42947</v>
      </c>
      <c r="B19" s="56">
        <f>INDEX('[1]M04 Business Firms'!$1:$18,MATCH('[1]M04 Business Firms'!$A$3,'[1]M04 Business Firms'!$A:$A,0),MATCH($A19,'[1]M04 Business Firms'!$1:$1,0))/1000</f>
        <v>87224.644</v>
      </c>
      <c r="C19" s="56">
        <f>INDEX('[1]M04 Business Firms'!$1:$18,MATCH('[1]M04 Business Firms'!$A$4,'[1]M04 Business Firms'!$A:$A,0),MATCH($A19,'[1]M04 Business Firms'!$1:$1,0))/1000</f>
        <v>56651.618000000002</v>
      </c>
      <c r="D19" s="56">
        <f>INDEX('[1]M04 Business Firms'!$1:$18,MATCH('[1]M04 Business Firms'!$A$5,'[1]M04 Business Firms'!$A:$A,0),MATCH($A19,'[1]M04 Business Firms'!$1:$1,0))/1000</f>
        <v>50378.097000000002</v>
      </c>
      <c r="E19" s="56">
        <f>INDEX('[1]M04 Business Firms'!$1:$18,MATCH('[1]M04 Business Firms'!$A$6,'[1]M04 Business Firms'!$A:$A,0),MATCH($A19,'[1]M04 Business Firms'!$1:$1,0))/1000</f>
        <v>40329.311999999998</v>
      </c>
      <c r="F19" s="57">
        <f>INDEX('[1]M04 Business Firms'!$1:$18,MATCH('[1]M04 Business Firms'!$A$7,'[1]M04 Business Firms'!$A:$A,0),MATCH($A19,'[1]M04 Business Firms'!$1:$1,0))/1000</f>
        <v>39464.779000000002</v>
      </c>
      <c r="G19" s="57">
        <f>INDEX('[1]M04 Business Firms'!$1:$18,MATCH('[1]M04 Business Firms'!$A$8,'[1]M04 Business Firms'!$A:$A,0),MATCH($A19,'[1]M04 Business Firms'!$1:$1,0))/1000</f>
        <v>23730.51</v>
      </c>
      <c r="H19" s="57">
        <f>INDEX('[1]M04 Business Firms'!$1:$18,MATCH('[1]M04 Business Firms'!$A$9,'[1]M04 Business Firms'!$A:$A,0),MATCH($A19,'[1]M04 Business Firms'!$1:$1,0))/1000</f>
        <v>23992.741000000002</v>
      </c>
      <c r="I19" s="57">
        <f>INDEX('[1]M04 Business Firms'!$1:$18,MATCH('[1]M04 Business Firms'!$A$10,'[1]M04 Business Firms'!$A:$A,0),MATCH($A19,'[1]M04 Business Firms'!$1:$1,0))/1000</f>
        <v>20275.465</v>
      </c>
      <c r="J19" s="56">
        <f>INDEX('[1]M04 Business Firms'!$1:$18,MATCH('[1]M04 Business Firms'!$A$11,'[1]M04 Business Firms'!$A:$A,0),MATCH($A19,'[1]M04 Business Firms'!$1:$1,0))/1000</f>
        <v>47759.864999999998</v>
      </c>
      <c r="K19" s="56">
        <f>INDEX('[1]M04 Business Firms'!$1:$18,MATCH('[1]M04 Business Firms'!$A$12,'[1]M04 Business Firms'!$A:$A,0),MATCH($A19,'[1]M04 Business Firms'!$1:$1,0))/1000</f>
        <v>32921.108</v>
      </c>
      <c r="L19" s="56">
        <f>INDEX('[1]M04 Business Firms'!$1:$18,MATCH('[1]M04 Business Firms'!$A$13,'[1]M04 Business Firms'!$A:$A,0),MATCH($A19,'[1]M04 Business Firms'!$1:$1,0))/1000</f>
        <v>26385.356</v>
      </c>
      <c r="M19" s="56">
        <f>INDEX('[1]M04 Business Firms'!$1:$18,MATCH('[1]M04 Business Firms'!$A$14,'[1]M04 Business Firms'!$A:$A,0),MATCH($A19,'[1]M04 Business Firms'!$1:$1,0))/1000</f>
        <v>20053.847000000002</v>
      </c>
      <c r="N19" s="57">
        <f>INDEX('[1]M04 Business Firms'!$1:$18,MATCH('[1]M04 Business Firms'!$A$15,'[1]M04 Business Firms'!$A:$A,0),MATCH($A19,'[1]M04 Business Firms'!$1:$1,0))/1000</f>
        <v>374.10599999999999</v>
      </c>
      <c r="O19" s="57">
        <f>INDEX('[1]M04 Business Firms'!$1:$18,MATCH('[1]M04 Business Firms'!$A$16,'[1]M04 Business Firms'!$A:$A,0),MATCH($A19,'[1]M04 Business Firms'!$1:$1,0))/1000</f>
        <v>257.99099999999999</v>
      </c>
      <c r="P19" s="57">
        <f>INDEX('[1]M04 Business Firms'!$1:$18,MATCH('[1]M04 Business Firms'!$A$17,'[1]M04 Business Firms'!$A:$A,0),MATCH($A19,'[1]M04 Business Firms'!$1:$1,0))/1000</f>
        <v>206.773</v>
      </c>
      <c r="Q19" s="57">
        <f>INDEX('[1]M04 Business Firms'!$1:$18,MATCH('[1]M04 Business Firms'!$A$18,'[1]M04 Business Firms'!$A:$A,0),MATCH($A19,'[1]M04 Business Firms'!$1:$1,0))/1000</f>
        <v>157.154</v>
      </c>
    </row>
    <row r="20" spans="1:17" ht="13.5" customHeight="1" x14ac:dyDescent="0.2">
      <c r="A20" s="51">
        <v>42978</v>
      </c>
      <c r="B20" s="56">
        <f>INDEX('[1]M04 Business Firms'!$1:$18,MATCH('[1]M04 Business Firms'!$A$3,'[1]M04 Business Firms'!$A:$A,0),MATCH($A20,'[1]M04 Business Firms'!$1:$1,0))/1000</f>
        <v>89131.486000000004</v>
      </c>
      <c r="C20" s="56">
        <f>INDEX('[1]M04 Business Firms'!$1:$18,MATCH('[1]M04 Business Firms'!$A$4,'[1]M04 Business Firms'!$A:$A,0),MATCH($A20,'[1]M04 Business Firms'!$1:$1,0))/1000</f>
        <v>54296.934999999998</v>
      </c>
      <c r="D20" s="56">
        <f>INDEX('[1]M04 Business Firms'!$1:$18,MATCH('[1]M04 Business Firms'!$A$5,'[1]M04 Business Firms'!$A:$A,0),MATCH($A20,'[1]M04 Business Firms'!$1:$1,0))/1000</f>
        <v>49073.828999999998</v>
      </c>
      <c r="E20" s="56">
        <f>INDEX('[1]M04 Business Firms'!$1:$18,MATCH('[1]M04 Business Firms'!$A$6,'[1]M04 Business Firms'!$A:$A,0),MATCH($A20,'[1]M04 Business Firms'!$1:$1,0))/1000</f>
        <v>41162.925999999999</v>
      </c>
      <c r="F20" s="57">
        <f>INDEX('[1]M04 Business Firms'!$1:$18,MATCH('[1]M04 Business Firms'!$A$7,'[1]M04 Business Firms'!$A:$A,0),MATCH($A20,'[1]M04 Business Firms'!$1:$1,0))/1000</f>
        <v>44198.387999999999</v>
      </c>
      <c r="G20" s="57">
        <f>INDEX('[1]M04 Business Firms'!$1:$18,MATCH('[1]M04 Business Firms'!$A$8,'[1]M04 Business Firms'!$A:$A,0),MATCH($A20,'[1]M04 Business Firms'!$1:$1,0))/1000</f>
        <v>24256.294000000002</v>
      </c>
      <c r="H20" s="57">
        <f>INDEX('[1]M04 Business Firms'!$1:$18,MATCH('[1]M04 Business Firms'!$A$9,'[1]M04 Business Firms'!$A:$A,0),MATCH($A20,'[1]M04 Business Firms'!$1:$1,0))/1000</f>
        <v>24473.196</v>
      </c>
      <c r="I20" s="57">
        <f>INDEX('[1]M04 Business Firms'!$1:$18,MATCH('[1]M04 Business Firms'!$A$10,'[1]M04 Business Firms'!$A:$A,0),MATCH($A20,'[1]M04 Business Firms'!$1:$1,0))/1000</f>
        <v>19737.225999999999</v>
      </c>
      <c r="J20" s="56">
        <f>INDEX('[1]M04 Business Firms'!$1:$18,MATCH('[1]M04 Business Firms'!$A$11,'[1]M04 Business Firms'!$A:$A,0),MATCH($A20,'[1]M04 Business Firms'!$1:$1,0))/1000</f>
        <v>44933.097999999998</v>
      </c>
      <c r="K20" s="56">
        <f>INDEX('[1]M04 Business Firms'!$1:$18,MATCH('[1]M04 Business Firms'!$A$12,'[1]M04 Business Firms'!$A:$A,0),MATCH($A20,'[1]M04 Business Firms'!$1:$1,0))/1000</f>
        <v>30040.641</v>
      </c>
      <c r="L20" s="56">
        <f>INDEX('[1]M04 Business Firms'!$1:$18,MATCH('[1]M04 Business Firms'!$A$13,'[1]M04 Business Firms'!$A:$A,0),MATCH($A20,'[1]M04 Business Firms'!$1:$1,0))/1000</f>
        <v>24600.633000000002</v>
      </c>
      <c r="M20" s="56">
        <f>INDEX('[1]M04 Business Firms'!$1:$18,MATCH('[1]M04 Business Firms'!$A$14,'[1]M04 Business Firms'!$A:$A,0),MATCH($A20,'[1]M04 Business Firms'!$1:$1,0))/1000</f>
        <v>21425.7</v>
      </c>
      <c r="N20" s="57">
        <f>INDEX('[1]M04 Business Firms'!$1:$18,MATCH('[1]M04 Business Firms'!$A$15,'[1]M04 Business Firms'!$A:$A,0),MATCH($A20,'[1]M04 Business Firms'!$1:$1,0))/1000</f>
        <v>348.34</v>
      </c>
      <c r="O20" s="57">
        <f>INDEX('[1]M04 Business Firms'!$1:$18,MATCH('[1]M04 Business Firms'!$A$16,'[1]M04 Business Firms'!$A:$A,0),MATCH($A20,'[1]M04 Business Firms'!$1:$1,0))/1000</f>
        <v>232.40600000000001</v>
      </c>
      <c r="P20" s="57">
        <f>INDEX('[1]M04 Business Firms'!$1:$18,MATCH('[1]M04 Business Firms'!$A$17,'[1]M04 Business Firms'!$A:$A,0),MATCH($A20,'[1]M04 Business Firms'!$1:$1,0))/1000</f>
        <v>190.32</v>
      </c>
      <c r="Q20" s="57">
        <f>INDEX('[1]M04 Business Firms'!$1:$18,MATCH('[1]M04 Business Firms'!$A$18,'[1]M04 Business Firms'!$A:$A,0),MATCH($A20,'[1]M04 Business Firms'!$1:$1,0))/1000</f>
        <v>165.76</v>
      </c>
    </row>
    <row r="21" spans="1:17" ht="13.5" customHeight="1" x14ac:dyDescent="0.2">
      <c r="A21" s="51">
        <v>43008</v>
      </c>
      <c r="B21" s="56">
        <f>INDEX('[1]M04 Business Firms'!$1:$18,MATCH('[1]M04 Business Firms'!$A$3,'[1]M04 Business Firms'!$A:$A,0),MATCH($A21,'[1]M04 Business Firms'!$1:$1,0))/1000</f>
        <v>85523.724000000002</v>
      </c>
      <c r="C21" s="56">
        <f>INDEX('[1]M04 Business Firms'!$1:$18,MATCH('[1]M04 Business Firms'!$A$4,'[1]M04 Business Firms'!$A:$A,0),MATCH($A21,'[1]M04 Business Firms'!$1:$1,0))/1000</f>
        <v>49221.163</v>
      </c>
      <c r="D21" s="56">
        <f>INDEX('[1]M04 Business Firms'!$1:$18,MATCH('[1]M04 Business Firms'!$A$5,'[1]M04 Business Firms'!$A:$A,0),MATCH($A21,'[1]M04 Business Firms'!$1:$1,0))/1000</f>
        <v>50364.381000000001</v>
      </c>
      <c r="E21" s="56">
        <f>INDEX('[1]M04 Business Firms'!$1:$18,MATCH('[1]M04 Business Firms'!$A$6,'[1]M04 Business Firms'!$A:$A,0),MATCH($A21,'[1]M04 Business Firms'!$1:$1,0))/1000</f>
        <v>37556.983</v>
      </c>
      <c r="F21" s="57">
        <f>INDEX('[1]M04 Business Firms'!$1:$18,MATCH('[1]M04 Business Firms'!$A$7,'[1]M04 Business Firms'!$A:$A,0),MATCH($A21,'[1]M04 Business Firms'!$1:$1,0))/1000</f>
        <v>39183.258999999998</v>
      </c>
      <c r="G21" s="57">
        <f>INDEX('[1]M04 Business Firms'!$1:$18,MATCH('[1]M04 Business Firms'!$A$8,'[1]M04 Business Firms'!$A:$A,0),MATCH($A21,'[1]M04 Business Firms'!$1:$1,0))/1000</f>
        <v>21787.474999999999</v>
      </c>
      <c r="H21" s="57">
        <f>INDEX('[1]M04 Business Firms'!$1:$18,MATCH('[1]M04 Business Firms'!$A$9,'[1]M04 Business Firms'!$A:$A,0),MATCH($A21,'[1]M04 Business Firms'!$1:$1,0))/1000</f>
        <v>25265.253000000001</v>
      </c>
      <c r="I21" s="57">
        <f>INDEX('[1]M04 Business Firms'!$1:$18,MATCH('[1]M04 Business Firms'!$A$10,'[1]M04 Business Firms'!$A:$A,0),MATCH($A21,'[1]M04 Business Firms'!$1:$1,0))/1000</f>
        <v>20888.223999999998</v>
      </c>
      <c r="J21" s="56">
        <f>INDEX('[1]M04 Business Firms'!$1:$18,MATCH('[1]M04 Business Firms'!$A$11,'[1]M04 Business Firms'!$A:$A,0),MATCH($A21,'[1]M04 Business Firms'!$1:$1,0))/1000</f>
        <v>46340.464999999997</v>
      </c>
      <c r="K21" s="56">
        <f>INDEX('[1]M04 Business Firms'!$1:$18,MATCH('[1]M04 Business Firms'!$A$12,'[1]M04 Business Firms'!$A:$A,0),MATCH($A21,'[1]M04 Business Firms'!$1:$1,0))/1000</f>
        <v>27433.687999999998</v>
      </c>
      <c r="L21" s="56">
        <f>INDEX('[1]M04 Business Firms'!$1:$18,MATCH('[1]M04 Business Firms'!$A$13,'[1]M04 Business Firms'!$A:$A,0),MATCH($A21,'[1]M04 Business Firms'!$1:$1,0))/1000</f>
        <v>25099.128000000001</v>
      </c>
      <c r="M21" s="56">
        <f>INDEX('[1]M04 Business Firms'!$1:$18,MATCH('[1]M04 Business Firms'!$A$14,'[1]M04 Business Firms'!$A:$A,0),MATCH($A21,'[1]M04 Business Firms'!$1:$1,0))/1000</f>
        <v>16668.758999999998</v>
      </c>
      <c r="N21" s="57">
        <f>INDEX('[1]M04 Business Firms'!$1:$18,MATCH('[1]M04 Business Firms'!$A$15,'[1]M04 Business Firms'!$A:$A,0),MATCH($A21,'[1]M04 Business Firms'!$1:$1,0))/1000</f>
        <v>358.358</v>
      </c>
      <c r="O21" s="57">
        <f>INDEX('[1]M04 Business Firms'!$1:$18,MATCH('[1]M04 Business Firms'!$A$16,'[1]M04 Business Firms'!$A:$A,0),MATCH($A21,'[1]M04 Business Firms'!$1:$1,0))/1000</f>
        <v>212.33099999999999</v>
      </c>
      <c r="P21" s="57">
        <f>INDEX('[1]M04 Business Firms'!$1:$18,MATCH('[1]M04 Business Firms'!$A$17,'[1]M04 Business Firms'!$A:$A,0),MATCH($A21,'[1]M04 Business Firms'!$1:$1,0))/1000</f>
        <v>194.26300000000001</v>
      </c>
      <c r="Q21" s="57">
        <f>INDEX('[1]M04 Business Firms'!$1:$18,MATCH('[1]M04 Business Firms'!$A$18,'[1]M04 Business Firms'!$A:$A,0),MATCH($A21,'[1]M04 Business Firms'!$1:$1,0))/1000</f>
        <v>129.018</v>
      </c>
    </row>
    <row r="22" spans="1:17" ht="13.5" customHeight="1" x14ac:dyDescent="0.2">
      <c r="A22" s="51">
        <v>43039</v>
      </c>
      <c r="B22" s="56">
        <f>INDEX('[1]M04 Business Firms'!$1:$18,MATCH('[1]M04 Business Firms'!$A$3,'[1]M04 Business Firms'!$A:$A,0),MATCH($A22,'[1]M04 Business Firms'!$1:$1,0))/1000</f>
        <v>83994.869000000006</v>
      </c>
      <c r="C22" s="56">
        <f>INDEX('[1]M04 Business Firms'!$1:$18,MATCH('[1]M04 Business Firms'!$A$4,'[1]M04 Business Firms'!$A:$A,0),MATCH($A22,'[1]M04 Business Firms'!$1:$1,0))/1000</f>
        <v>49598.453000000001</v>
      </c>
      <c r="D22" s="56">
        <f>INDEX('[1]M04 Business Firms'!$1:$18,MATCH('[1]M04 Business Firms'!$A$5,'[1]M04 Business Firms'!$A:$A,0),MATCH($A22,'[1]M04 Business Firms'!$1:$1,0))/1000</f>
        <v>52007.595000000001</v>
      </c>
      <c r="E22" s="56">
        <f>INDEX('[1]M04 Business Firms'!$1:$18,MATCH('[1]M04 Business Firms'!$A$6,'[1]M04 Business Firms'!$A:$A,0),MATCH($A22,'[1]M04 Business Firms'!$1:$1,0))/1000</f>
        <v>35952.892</v>
      </c>
      <c r="F22" s="57">
        <f>INDEX('[1]M04 Business Firms'!$1:$18,MATCH('[1]M04 Business Firms'!$A$7,'[1]M04 Business Firms'!$A:$A,0),MATCH($A22,'[1]M04 Business Firms'!$1:$1,0))/1000</f>
        <v>40824.324000000001</v>
      </c>
      <c r="G22" s="57">
        <f>INDEX('[1]M04 Business Firms'!$1:$18,MATCH('[1]M04 Business Firms'!$A$8,'[1]M04 Business Firms'!$A:$A,0),MATCH($A22,'[1]M04 Business Firms'!$1:$1,0))/1000</f>
        <v>23226.653999999999</v>
      </c>
      <c r="H22" s="57">
        <f>INDEX('[1]M04 Business Firms'!$1:$18,MATCH('[1]M04 Business Firms'!$A$9,'[1]M04 Business Firms'!$A:$A,0),MATCH($A22,'[1]M04 Business Firms'!$1:$1,0))/1000</f>
        <v>25195.223999999998</v>
      </c>
      <c r="I22" s="57">
        <f>INDEX('[1]M04 Business Firms'!$1:$18,MATCH('[1]M04 Business Firms'!$A$10,'[1]M04 Business Firms'!$A:$A,0),MATCH($A22,'[1]M04 Business Firms'!$1:$1,0))/1000</f>
        <v>20507.727999999999</v>
      </c>
      <c r="J22" s="56">
        <f>INDEX('[1]M04 Business Firms'!$1:$18,MATCH('[1]M04 Business Firms'!$A$11,'[1]M04 Business Firms'!$A:$A,0),MATCH($A22,'[1]M04 Business Firms'!$1:$1,0))/1000</f>
        <v>43170.544999999998</v>
      </c>
      <c r="K22" s="56">
        <f>INDEX('[1]M04 Business Firms'!$1:$18,MATCH('[1]M04 Business Firms'!$A$12,'[1]M04 Business Firms'!$A:$A,0),MATCH($A22,'[1]M04 Business Firms'!$1:$1,0))/1000</f>
        <v>26371.798999999999</v>
      </c>
      <c r="L22" s="56">
        <f>INDEX('[1]M04 Business Firms'!$1:$18,MATCH('[1]M04 Business Firms'!$A$13,'[1]M04 Business Firms'!$A:$A,0),MATCH($A22,'[1]M04 Business Firms'!$1:$1,0))/1000</f>
        <v>26812.370999999999</v>
      </c>
      <c r="M22" s="56">
        <f>INDEX('[1]M04 Business Firms'!$1:$18,MATCH('[1]M04 Business Firms'!$A$14,'[1]M04 Business Firms'!$A:$A,0),MATCH($A22,'[1]M04 Business Firms'!$1:$1,0))/1000</f>
        <v>15445.164000000001</v>
      </c>
      <c r="N22" s="57">
        <f>INDEX('[1]M04 Business Firms'!$1:$18,MATCH('[1]M04 Business Firms'!$A$15,'[1]M04 Business Firms'!$A:$A,0),MATCH($A22,'[1]M04 Business Firms'!$1:$1,0))/1000</f>
        <v>340.89499999999998</v>
      </c>
      <c r="O22" s="57">
        <f>INDEX('[1]M04 Business Firms'!$1:$18,MATCH('[1]M04 Business Firms'!$A$16,'[1]M04 Business Firms'!$A:$A,0),MATCH($A22,'[1]M04 Business Firms'!$1:$1,0))/1000</f>
        <v>208.17</v>
      </c>
      <c r="P22" s="57">
        <f>INDEX('[1]M04 Business Firms'!$1:$18,MATCH('[1]M04 Business Firms'!$A$17,'[1]M04 Business Firms'!$A:$A,0),MATCH($A22,'[1]M04 Business Firms'!$1:$1,0))/1000</f>
        <v>211.65</v>
      </c>
      <c r="Q22" s="57">
        <f>INDEX('[1]M04 Business Firms'!$1:$18,MATCH('[1]M04 Business Firms'!$A$18,'[1]M04 Business Firms'!$A:$A,0),MATCH($A22,'[1]M04 Business Firms'!$1:$1,0))/1000</f>
        <v>121.916</v>
      </c>
    </row>
    <row r="23" spans="1:17" ht="13.5" customHeight="1" x14ac:dyDescent="0.2">
      <c r="A23" s="51">
        <v>43069</v>
      </c>
      <c r="B23" s="56">
        <f>INDEX('[1]M04 Business Firms'!$1:$18,MATCH('[1]M04 Business Firms'!$A$3,'[1]M04 Business Firms'!$A:$A,0),MATCH($A23,'[1]M04 Business Firms'!$1:$1,0))/1000</f>
        <v>94795.441999999995</v>
      </c>
      <c r="C23" s="56">
        <f>INDEX('[1]M04 Business Firms'!$1:$18,MATCH('[1]M04 Business Firms'!$A$4,'[1]M04 Business Firms'!$A:$A,0),MATCH($A23,'[1]M04 Business Firms'!$1:$1,0))/1000</f>
        <v>46489.317999999999</v>
      </c>
      <c r="D23" s="56">
        <f>INDEX('[1]M04 Business Firms'!$1:$18,MATCH('[1]M04 Business Firms'!$A$5,'[1]M04 Business Firms'!$A:$A,0),MATCH($A23,'[1]M04 Business Firms'!$1:$1,0))/1000</f>
        <v>52352.502999999997</v>
      </c>
      <c r="E23" s="56">
        <f>INDEX('[1]M04 Business Firms'!$1:$18,MATCH('[1]M04 Business Firms'!$A$6,'[1]M04 Business Firms'!$A:$A,0),MATCH($A23,'[1]M04 Business Firms'!$1:$1,0))/1000</f>
        <v>36914.43</v>
      </c>
      <c r="F23" s="57">
        <f>INDEX('[1]M04 Business Firms'!$1:$18,MATCH('[1]M04 Business Firms'!$A$7,'[1]M04 Business Firms'!$A:$A,0),MATCH($A23,'[1]M04 Business Firms'!$1:$1,0))/1000</f>
        <v>49335.495999999999</v>
      </c>
      <c r="G23" s="57">
        <f>INDEX('[1]M04 Business Firms'!$1:$18,MATCH('[1]M04 Business Firms'!$A$8,'[1]M04 Business Firms'!$A:$A,0),MATCH($A23,'[1]M04 Business Firms'!$1:$1,0))/1000</f>
        <v>21597.885999999999</v>
      </c>
      <c r="H23" s="57">
        <f>INDEX('[1]M04 Business Firms'!$1:$18,MATCH('[1]M04 Business Firms'!$A$9,'[1]M04 Business Firms'!$A:$A,0),MATCH($A23,'[1]M04 Business Firms'!$1:$1,0))/1000</f>
        <v>25829.121999999999</v>
      </c>
      <c r="I23" s="57">
        <f>INDEX('[1]M04 Business Firms'!$1:$18,MATCH('[1]M04 Business Firms'!$A$10,'[1]M04 Business Firms'!$A:$A,0),MATCH($A23,'[1]M04 Business Firms'!$1:$1,0))/1000</f>
        <v>21816.796999999999</v>
      </c>
      <c r="J23" s="56">
        <f>INDEX('[1]M04 Business Firms'!$1:$18,MATCH('[1]M04 Business Firms'!$A$11,'[1]M04 Business Firms'!$A:$A,0),MATCH($A23,'[1]M04 Business Firms'!$1:$1,0))/1000</f>
        <v>45459.946000000004</v>
      </c>
      <c r="K23" s="56">
        <f>INDEX('[1]M04 Business Firms'!$1:$18,MATCH('[1]M04 Business Firms'!$A$12,'[1]M04 Business Firms'!$A:$A,0),MATCH($A23,'[1]M04 Business Firms'!$1:$1,0))/1000</f>
        <v>24891.432000000001</v>
      </c>
      <c r="L23" s="56">
        <f>INDEX('[1]M04 Business Firms'!$1:$18,MATCH('[1]M04 Business Firms'!$A$13,'[1]M04 Business Firms'!$A:$A,0),MATCH($A23,'[1]M04 Business Firms'!$1:$1,0))/1000</f>
        <v>26523.381000000001</v>
      </c>
      <c r="M23" s="56">
        <f>INDEX('[1]M04 Business Firms'!$1:$18,MATCH('[1]M04 Business Firms'!$A$14,'[1]M04 Business Firms'!$A:$A,0),MATCH($A23,'[1]M04 Business Firms'!$1:$1,0))/1000</f>
        <v>15097.633</v>
      </c>
      <c r="N23" s="57">
        <f>INDEX('[1]M04 Business Firms'!$1:$18,MATCH('[1]M04 Business Firms'!$A$15,'[1]M04 Business Firms'!$A:$A,0),MATCH($A23,'[1]M04 Business Firms'!$1:$1,0))/1000</f>
        <v>362.44600000000003</v>
      </c>
      <c r="O23" s="57">
        <f>INDEX('[1]M04 Business Firms'!$1:$18,MATCH('[1]M04 Business Firms'!$A$16,'[1]M04 Business Firms'!$A:$A,0),MATCH($A23,'[1]M04 Business Firms'!$1:$1,0))/1000</f>
        <v>198.274</v>
      </c>
      <c r="P23" s="57">
        <f>INDEX('[1]M04 Business Firms'!$1:$18,MATCH('[1]M04 Business Firms'!$A$17,'[1]M04 Business Firms'!$A:$A,0),MATCH($A23,'[1]M04 Business Firms'!$1:$1,0))/1000</f>
        <v>211.262</v>
      </c>
      <c r="Q23" s="57">
        <f>INDEX('[1]M04 Business Firms'!$1:$18,MATCH('[1]M04 Business Firms'!$A$18,'[1]M04 Business Firms'!$A:$A,0),MATCH($A23,'[1]M04 Business Firms'!$1:$1,0))/1000</f>
        <v>120.259</v>
      </c>
    </row>
    <row r="24" spans="1:17" ht="13.5" customHeight="1" x14ac:dyDescent="0.2">
      <c r="A24" s="51">
        <v>43100</v>
      </c>
      <c r="B24" s="56">
        <f>INDEX('[1]M04 Business Firms'!$1:$18,MATCH('[1]M04 Business Firms'!$A$3,'[1]M04 Business Firms'!$A:$A,0),MATCH($A24,'[1]M04 Business Firms'!$1:$1,0))/1000</f>
        <v>87169.338000000003</v>
      </c>
      <c r="C24" s="56">
        <f>INDEX('[1]M04 Business Firms'!$1:$18,MATCH('[1]M04 Business Firms'!$A$4,'[1]M04 Business Firms'!$A:$A,0),MATCH($A24,'[1]M04 Business Firms'!$1:$1,0))/1000</f>
        <v>45583.303</v>
      </c>
      <c r="D24" s="56">
        <f>INDEX('[1]M04 Business Firms'!$1:$18,MATCH('[1]M04 Business Firms'!$A$5,'[1]M04 Business Firms'!$A:$A,0),MATCH($A24,'[1]M04 Business Firms'!$1:$1,0))/1000</f>
        <v>52406.080999999998</v>
      </c>
      <c r="E24" s="56">
        <f>INDEX('[1]M04 Business Firms'!$1:$18,MATCH('[1]M04 Business Firms'!$A$6,'[1]M04 Business Firms'!$A:$A,0),MATCH($A24,'[1]M04 Business Firms'!$1:$1,0))/1000</f>
        <v>37504.18</v>
      </c>
      <c r="F24" s="57">
        <f>INDEX('[1]M04 Business Firms'!$1:$18,MATCH('[1]M04 Business Firms'!$A$7,'[1]M04 Business Firms'!$A:$A,0),MATCH($A24,'[1]M04 Business Firms'!$1:$1,0))/1000</f>
        <v>45774.716</v>
      </c>
      <c r="G24" s="57">
        <f>INDEX('[1]M04 Business Firms'!$1:$18,MATCH('[1]M04 Business Firms'!$A$8,'[1]M04 Business Firms'!$A:$A,0),MATCH($A24,'[1]M04 Business Firms'!$1:$1,0))/1000</f>
        <v>22714.208999999999</v>
      </c>
      <c r="H24" s="57">
        <f>INDEX('[1]M04 Business Firms'!$1:$18,MATCH('[1]M04 Business Firms'!$A$9,'[1]M04 Business Firms'!$A:$A,0),MATCH($A24,'[1]M04 Business Firms'!$1:$1,0))/1000</f>
        <v>26947.652999999998</v>
      </c>
      <c r="I24" s="57">
        <f>INDEX('[1]M04 Business Firms'!$1:$18,MATCH('[1]M04 Business Firms'!$A$10,'[1]M04 Business Firms'!$A:$A,0),MATCH($A24,'[1]M04 Business Firms'!$1:$1,0))/1000</f>
        <v>23197.370999999999</v>
      </c>
      <c r="J24" s="56">
        <f>INDEX('[1]M04 Business Firms'!$1:$18,MATCH('[1]M04 Business Firms'!$A$11,'[1]M04 Business Firms'!$A:$A,0),MATCH($A24,'[1]M04 Business Firms'!$1:$1,0))/1000</f>
        <v>41394.622000000003</v>
      </c>
      <c r="K24" s="56">
        <f>INDEX('[1]M04 Business Firms'!$1:$18,MATCH('[1]M04 Business Firms'!$A$12,'[1]M04 Business Firms'!$A:$A,0),MATCH($A24,'[1]M04 Business Firms'!$1:$1,0))/1000</f>
        <v>22869.094000000001</v>
      </c>
      <c r="L24" s="56">
        <f>INDEX('[1]M04 Business Firms'!$1:$18,MATCH('[1]M04 Business Firms'!$A$13,'[1]M04 Business Firms'!$A:$A,0),MATCH($A24,'[1]M04 Business Firms'!$1:$1,0))/1000</f>
        <v>25458.428</v>
      </c>
      <c r="M24" s="56">
        <f>INDEX('[1]M04 Business Firms'!$1:$18,MATCH('[1]M04 Business Firms'!$A$14,'[1]M04 Business Firms'!$A:$A,0),MATCH($A24,'[1]M04 Business Firms'!$1:$1,0))/1000</f>
        <v>14306.808999999999</v>
      </c>
      <c r="N24" s="57">
        <f>INDEX('[1]M04 Business Firms'!$1:$18,MATCH('[1]M04 Business Firms'!$A$15,'[1]M04 Business Firms'!$A:$A,0),MATCH($A24,'[1]M04 Business Firms'!$1:$1,0))/1000</f>
        <v>332.89299999999997</v>
      </c>
      <c r="O24" s="57">
        <f>INDEX('[1]M04 Business Firms'!$1:$18,MATCH('[1]M04 Business Firms'!$A$16,'[1]M04 Business Firms'!$A:$A,0),MATCH($A24,'[1]M04 Business Firms'!$1:$1,0))/1000</f>
        <v>183.97499999999999</v>
      </c>
      <c r="P24" s="57">
        <f>INDEX('[1]M04 Business Firms'!$1:$18,MATCH('[1]M04 Business Firms'!$A$17,'[1]M04 Business Firms'!$A:$A,0),MATCH($A24,'[1]M04 Business Firms'!$1:$1,0))/1000</f>
        <v>204.809</v>
      </c>
      <c r="Q24" s="57">
        <f>INDEX('[1]M04 Business Firms'!$1:$18,MATCH('[1]M04 Business Firms'!$A$18,'[1]M04 Business Firms'!$A:$A,0),MATCH($A24,'[1]M04 Business Firms'!$1:$1,0))/1000</f>
        <v>115.09699999999999</v>
      </c>
    </row>
    <row r="25" spans="1:17" ht="13.5" customHeight="1" x14ac:dyDescent="0.2">
      <c r="A25" s="51">
        <v>43131</v>
      </c>
      <c r="B25" s="56">
        <f>INDEX('[1]M04 Business Firms'!$1:$18,MATCH('[1]M04 Business Firms'!$A$3,'[1]M04 Business Firms'!$A:$A,0),MATCH($A25,'[1]M04 Business Firms'!$1:$1,0))/1000</f>
        <v>96770.130999999994</v>
      </c>
      <c r="C25" s="56">
        <f>INDEX('[1]M04 Business Firms'!$1:$18,MATCH('[1]M04 Business Firms'!$A$4,'[1]M04 Business Firms'!$A:$A,0),MATCH($A25,'[1]M04 Business Firms'!$1:$1,0))/1000</f>
        <v>50995.336000000003</v>
      </c>
      <c r="D25" s="56">
        <f>INDEX('[1]M04 Business Firms'!$1:$18,MATCH('[1]M04 Business Firms'!$A$5,'[1]M04 Business Firms'!$A:$A,0),MATCH($A25,'[1]M04 Business Firms'!$1:$1,0))/1000</f>
        <v>55440.595000000001</v>
      </c>
      <c r="E25" s="56">
        <f>INDEX('[1]M04 Business Firms'!$1:$18,MATCH('[1]M04 Business Firms'!$A$6,'[1]M04 Business Firms'!$A:$A,0),MATCH($A25,'[1]M04 Business Firms'!$1:$1,0))/1000</f>
        <v>42277.485000000001</v>
      </c>
      <c r="F25" s="57">
        <f>INDEX('[1]M04 Business Firms'!$1:$18,MATCH('[1]M04 Business Firms'!$A$7,'[1]M04 Business Firms'!$A:$A,0),MATCH($A25,'[1]M04 Business Firms'!$1:$1,0))/1000</f>
        <v>50504.398000000001</v>
      </c>
      <c r="G25" s="57">
        <f>INDEX('[1]M04 Business Firms'!$1:$18,MATCH('[1]M04 Business Firms'!$A$8,'[1]M04 Business Firms'!$A:$A,0),MATCH($A25,'[1]M04 Business Firms'!$1:$1,0))/1000</f>
        <v>25453.27</v>
      </c>
      <c r="H25" s="57">
        <f>INDEX('[1]M04 Business Firms'!$1:$18,MATCH('[1]M04 Business Firms'!$A$9,'[1]M04 Business Firms'!$A:$A,0),MATCH($A25,'[1]M04 Business Firms'!$1:$1,0))/1000</f>
        <v>28276.511999999999</v>
      </c>
      <c r="I25" s="57">
        <f>INDEX('[1]M04 Business Firms'!$1:$18,MATCH('[1]M04 Business Firms'!$A$10,'[1]M04 Business Firms'!$A:$A,0),MATCH($A25,'[1]M04 Business Firms'!$1:$1,0))/1000</f>
        <v>23295.449000000001</v>
      </c>
      <c r="J25" s="56">
        <f>INDEX('[1]M04 Business Firms'!$1:$18,MATCH('[1]M04 Business Firms'!$A$11,'[1]M04 Business Firms'!$A:$A,0),MATCH($A25,'[1]M04 Business Firms'!$1:$1,0))/1000</f>
        <v>46265.733</v>
      </c>
      <c r="K25" s="56">
        <f>INDEX('[1]M04 Business Firms'!$1:$18,MATCH('[1]M04 Business Firms'!$A$12,'[1]M04 Business Firms'!$A:$A,0),MATCH($A25,'[1]M04 Business Firms'!$1:$1,0))/1000</f>
        <v>25542.065999999999</v>
      </c>
      <c r="L25" s="56">
        <f>INDEX('[1]M04 Business Firms'!$1:$18,MATCH('[1]M04 Business Firms'!$A$13,'[1]M04 Business Firms'!$A:$A,0),MATCH($A25,'[1]M04 Business Firms'!$1:$1,0))/1000</f>
        <v>27164.082999999999</v>
      </c>
      <c r="M25" s="56">
        <f>INDEX('[1]M04 Business Firms'!$1:$18,MATCH('[1]M04 Business Firms'!$A$14,'[1]M04 Business Firms'!$A:$A,0),MATCH($A25,'[1]M04 Business Firms'!$1:$1,0))/1000</f>
        <v>18982.036</v>
      </c>
      <c r="N25" s="57">
        <f>INDEX('[1]M04 Business Firms'!$1:$18,MATCH('[1]M04 Business Firms'!$A$15,'[1]M04 Business Firms'!$A:$A,0),MATCH($A25,'[1]M04 Business Firms'!$1:$1,0))/1000</f>
        <v>371.50400000000002</v>
      </c>
      <c r="O25" s="57">
        <f>INDEX('[1]M04 Business Firms'!$1:$18,MATCH('[1]M04 Business Firms'!$A$16,'[1]M04 Business Firms'!$A:$A,0),MATCH($A25,'[1]M04 Business Firms'!$1:$1,0))/1000</f>
        <v>204.804</v>
      </c>
      <c r="P25" s="57">
        <f>INDEX('[1]M04 Business Firms'!$1:$18,MATCH('[1]M04 Business Firms'!$A$17,'[1]M04 Business Firms'!$A:$A,0),MATCH($A25,'[1]M04 Business Firms'!$1:$1,0))/1000</f>
        <v>217.80600000000001</v>
      </c>
      <c r="Q25" s="57">
        <f>INDEX('[1]M04 Business Firms'!$1:$18,MATCH('[1]M04 Business Firms'!$A$18,'[1]M04 Business Firms'!$A:$A,0),MATCH($A25,'[1]M04 Business Firms'!$1:$1,0))/1000</f>
        <v>152.203</v>
      </c>
    </row>
    <row r="26" spans="1:17" ht="13.5" customHeight="1" x14ac:dyDescent="0.2">
      <c r="A26" s="51">
        <v>43159</v>
      </c>
      <c r="B26" s="56">
        <f>INDEX('[1]M04 Business Firms'!$1:$18,MATCH('[1]M04 Business Firms'!$A$3,'[1]M04 Business Firms'!$A:$A,0),MATCH($A26,'[1]M04 Business Firms'!$1:$1,0))/1000</f>
        <v>104034.541</v>
      </c>
      <c r="C26" s="56">
        <f>INDEX('[1]M04 Business Firms'!$1:$18,MATCH('[1]M04 Business Firms'!$A$4,'[1]M04 Business Firms'!$A:$A,0),MATCH($A26,'[1]M04 Business Firms'!$1:$1,0))/1000</f>
        <v>51202.506999999998</v>
      </c>
      <c r="D26" s="56">
        <f>INDEX('[1]M04 Business Firms'!$1:$18,MATCH('[1]M04 Business Firms'!$A$5,'[1]M04 Business Firms'!$A:$A,0),MATCH($A26,'[1]M04 Business Firms'!$1:$1,0))/1000</f>
        <v>58303.226000000002</v>
      </c>
      <c r="E26" s="56">
        <f>INDEX('[1]M04 Business Firms'!$1:$18,MATCH('[1]M04 Business Firms'!$A$6,'[1]M04 Business Firms'!$A:$A,0),MATCH($A26,'[1]M04 Business Firms'!$1:$1,0))/1000</f>
        <v>40331.035000000003</v>
      </c>
      <c r="F26" s="57">
        <f>INDEX('[1]M04 Business Firms'!$1:$18,MATCH('[1]M04 Business Firms'!$A$7,'[1]M04 Business Firms'!$A:$A,0),MATCH($A26,'[1]M04 Business Firms'!$1:$1,0))/1000</f>
        <v>53149.41</v>
      </c>
      <c r="G26" s="57">
        <f>INDEX('[1]M04 Business Firms'!$1:$18,MATCH('[1]M04 Business Firms'!$A$8,'[1]M04 Business Firms'!$A:$A,0),MATCH($A26,'[1]M04 Business Firms'!$1:$1,0))/1000</f>
        <v>25152.937999999998</v>
      </c>
      <c r="H26" s="57">
        <f>INDEX('[1]M04 Business Firms'!$1:$18,MATCH('[1]M04 Business Firms'!$A$9,'[1]M04 Business Firms'!$A:$A,0),MATCH($A26,'[1]M04 Business Firms'!$1:$1,0))/1000</f>
        <v>29420.416000000001</v>
      </c>
      <c r="I26" s="57">
        <f>INDEX('[1]M04 Business Firms'!$1:$18,MATCH('[1]M04 Business Firms'!$A$10,'[1]M04 Business Firms'!$A:$A,0),MATCH($A26,'[1]M04 Business Firms'!$1:$1,0))/1000</f>
        <v>24142.319</v>
      </c>
      <c r="J26" s="56">
        <f>INDEX('[1]M04 Business Firms'!$1:$18,MATCH('[1]M04 Business Firms'!$A$11,'[1]M04 Business Firms'!$A:$A,0),MATCH($A26,'[1]M04 Business Firms'!$1:$1,0))/1000</f>
        <v>50885.131000000001</v>
      </c>
      <c r="K26" s="56">
        <f>INDEX('[1]M04 Business Firms'!$1:$18,MATCH('[1]M04 Business Firms'!$A$12,'[1]M04 Business Firms'!$A:$A,0),MATCH($A26,'[1]M04 Business Firms'!$1:$1,0))/1000</f>
        <v>26049.569</v>
      </c>
      <c r="L26" s="56">
        <f>INDEX('[1]M04 Business Firms'!$1:$18,MATCH('[1]M04 Business Firms'!$A$13,'[1]M04 Business Firms'!$A:$A,0),MATCH($A26,'[1]M04 Business Firms'!$1:$1,0))/1000</f>
        <v>28882.81</v>
      </c>
      <c r="M26" s="56">
        <f>INDEX('[1]M04 Business Firms'!$1:$18,MATCH('[1]M04 Business Firms'!$A$14,'[1]M04 Business Firms'!$A:$A,0),MATCH($A26,'[1]M04 Business Firms'!$1:$1,0))/1000</f>
        <v>16188.716</v>
      </c>
      <c r="N26" s="57">
        <f>INDEX('[1]M04 Business Firms'!$1:$18,MATCH('[1]M04 Business Firms'!$A$15,'[1]M04 Business Firms'!$A:$A,0),MATCH($A26,'[1]M04 Business Firms'!$1:$1,0))/1000</f>
        <v>401.03</v>
      </c>
      <c r="O26" s="57">
        <f>INDEX('[1]M04 Business Firms'!$1:$18,MATCH('[1]M04 Business Firms'!$A$16,'[1]M04 Business Firms'!$A:$A,0),MATCH($A26,'[1]M04 Business Firms'!$1:$1,0))/1000</f>
        <v>204.87799999999999</v>
      </c>
      <c r="P26" s="57">
        <f>INDEX('[1]M04 Business Firms'!$1:$18,MATCH('[1]M04 Business Firms'!$A$17,'[1]M04 Business Firms'!$A:$A,0),MATCH($A26,'[1]M04 Business Firms'!$1:$1,0))/1000</f>
        <v>227.166</v>
      </c>
      <c r="Q26" s="57">
        <f>INDEX('[1]M04 Business Firms'!$1:$18,MATCH('[1]M04 Business Firms'!$A$18,'[1]M04 Business Firms'!$A:$A,0),MATCH($A26,'[1]M04 Business Firms'!$1:$1,0))/1000</f>
        <v>127.32599999999999</v>
      </c>
    </row>
    <row r="27" spans="1:17" ht="13.5" customHeight="1" x14ac:dyDescent="0.2">
      <c r="A27" s="51">
        <v>43190</v>
      </c>
      <c r="B27" s="56">
        <f>INDEX('[1]M04 Business Firms'!$1:$18,MATCH('[1]M04 Business Firms'!$A$3,'[1]M04 Business Firms'!$A:$A,0),MATCH($A27,'[1]M04 Business Firms'!$1:$1,0))/1000</f>
        <v>99579.182000000001</v>
      </c>
      <c r="C27" s="56">
        <f>INDEX('[1]M04 Business Firms'!$1:$18,MATCH('[1]M04 Business Firms'!$A$4,'[1]M04 Business Firms'!$A:$A,0),MATCH($A27,'[1]M04 Business Firms'!$1:$1,0))/1000</f>
        <v>47260.61</v>
      </c>
      <c r="D27" s="56">
        <f>INDEX('[1]M04 Business Firms'!$1:$18,MATCH('[1]M04 Business Firms'!$A$5,'[1]M04 Business Firms'!$A:$A,0),MATCH($A27,'[1]M04 Business Firms'!$1:$1,0))/1000</f>
        <v>57378.106</v>
      </c>
      <c r="E27" s="56">
        <f>INDEX('[1]M04 Business Firms'!$1:$18,MATCH('[1]M04 Business Firms'!$A$6,'[1]M04 Business Firms'!$A:$A,0),MATCH($A27,'[1]M04 Business Firms'!$1:$1,0))/1000</f>
        <v>41659.038999999997</v>
      </c>
      <c r="F27" s="57">
        <f>INDEX('[1]M04 Business Firms'!$1:$18,MATCH('[1]M04 Business Firms'!$A$7,'[1]M04 Business Firms'!$A:$A,0),MATCH($A27,'[1]M04 Business Firms'!$1:$1,0))/1000</f>
        <v>44724.930999999997</v>
      </c>
      <c r="G27" s="57">
        <f>INDEX('[1]M04 Business Firms'!$1:$18,MATCH('[1]M04 Business Firms'!$A$8,'[1]M04 Business Firms'!$A:$A,0),MATCH($A27,'[1]M04 Business Firms'!$1:$1,0))/1000</f>
        <v>24147.95</v>
      </c>
      <c r="H27" s="57">
        <f>INDEX('[1]M04 Business Firms'!$1:$18,MATCH('[1]M04 Business Firms'!$A$9,'[1]M04 Business Firms'!$A:$A,0),MATCH($A27,'[1]M04 Business Firms'!$1:$1,0))/1000</f>
        <v>29928.795999999998</v>
      </c>
      <c r="I27" s="57">
        <f>INDEX('[1]M04 Business Firms'!$1:$18,MATCH('[1]M04 Business Firms'!$A$10,'[1]M04 Business Firms'!$A:$A,0),MATCH($A27,'[1]M04 Business Firms'!$1:$1,0))/1000</f>
        <v>24412.781999999999</v>
      </c>
      <c r="J27" s="56">
        <f>INDEX('[1]M04 Business Firms'!$1:$18,MATCH('[1]M04 Business Firms'!$A$11,'[1]M04 Business Firms'!$A:$A,0),MATCH($A27,'[1]M04 Business Firms'!$1:$1,0))/1000</f>
        <v>54854.250999999997</v>
      </c>
      <c r="K27" s="56">
        <f>INDEX('[1]M04 Business Firms'!$1:$18,MATCH('[1]M04 Business Firms'!$A$12,'[1]M04 Business Firms'!$A:$A,0),MATCH($A27,'[1]M04 Business Firms'!$1:$1,0))/1000</f>
        <v>23112.66</v>
      </c>
      <c r="L27" s="56">
        <f>INDEX('[1]M04 Business Firms'!$1:$18,MATCH('[1]M04 Business Firms'!$A$13,'[1]M04 Business Firms'!$A:$A,0),MATCH($A27,'[1]M04 Business Firms'!$1:$1,0))/1000</f>
        <v>27449.31</v>
      </c>
      <c r="M27" s="56">
        <f>INDEX('[1]M04 Business Firms'!$1:$18,MATCH('[1]M04 Business Firms'!$A$14,'[1]M04 Business Firms'!$A:$A,0),MATCH($A27,'[1]M04 Business Firms'!$1:$1,0))/1000</f>
        <v>17246.257000000001</v>
      </c>
      <c r="N27" s="57">
        <f>INDEX('[1]M04 Business Firms'!$1:$18,MATCH('[1]M04 Business Firms'!$A$15,'[1]M04 Business Firms'!$A:$A,0),MATCH($A27,'[1]M04 Business Firms'!$1:$1,0))/1000</f>
        <v>437.29599999999999</v>
      </c>
      <c r="O27" s="57">
        <f>INDEX('[1]M04 Business Firms'!$1:$18,MATCH('[1]M04 Business Firms'!$A$16,'[1]M04 Business Firms'!$A:$A,0),MATCH($A27,'[1]M04 Business Firms'!$1:$1,0))/1000</f>
        <v>184.27600000000001</v>
      </c>
      <c r="P27" s="57">
        <f>INDEX('[1]M04 Business Firms'!$1:$18,MATCH('[1]M04 Business Firms'!$A$17,'[1]M04 Business Firms'!$A:$A,0),MATCH($A27,'[1]M04 Business Firms'!$1:$1,0))/1000</f>
        <v>218.595</v>
      </c>
      <c r="Q27" s="57">
        <f>INDEX('[1]M04 Business Firms'!$1:$18,MATCH('[1]M04 Business Firms'!$A$18,'[1]M04 Business Firms'!$A:$A,0),MATCH($A27,'[1]M04 Business Firms'!$1:$1,0))/1000</f>
        <v>137.619</v>
      </c>
    </row>
    <row r="28" spans="1:17" ht="13.5" customHeight="1" x14ac:dyDescent="0.2">
      <c r="A28" s="51">
        <v>43220</v>
      </c>
      <c r="B28" s="56">
        <f>INDEX('[1]M04 Business Firms'!$1:$18,MATCH('[1]M04 Business Firms'!$A$3,'[1]M04 Business Firms'!$A:$A,0),MATCH($A28,'[1]M04 Business Firms'!$1:$1,0))/1000</f>
        <v>80031.618000000002</v>
      </c>
      <c r="C28" s="56">
        <f>INDEX('[1]M04 Business Firms'!$1:$18,MATCH('[1]M04 Business Firms'!$A$4,'[1]M04 Business Firms'!$A:$A,0),MATCH($A28,'[1]M04 Business Firms'!$1:$1,0))/1000</f>
        <v>68215.762000000002</v>
      </c>
      <c r="D28" s="56">
        <f>INDEX('[1]M04 Business Firms'!$1:$18,MATCH('[1]M04 Business Firms'!$A$5,'[1]M04 Business Firms'!$A:$A,0),MATCH($A28,'[1]M04 Business Firms'!$1:$1,0))/1000</f>
        <v>72056.911999999997</v>
      </c>
      <c r="E28" s="56">
        <f>INDEX('[1]M04 Business Firms'!$1:$18,MATCH('[1]M04 Business Firms'!$A$6,'[1]M04 Business Firms'!$A:$A,0),MATCH($A28,'[1]M04 Business Firms'!$1:$1,0))/1000</f>
        <v>23357.874</v>
      </c>
      <c r="F28" s="57">
        <f>INDEX('[1]M04 Business Firms'!$1:$18,MATCH('[1]M04 Business Firms'!$A$7,'[1]M04 Business Firms'!$A:$A,0),MATCH($A28,'[1]M04 Business Firms'!$1:$1,0))/1000</f>
        <v>37624.887999999999</v>
      </c>
      <c r="G28" s="57">
        <f>INDEX('[1]M04 Business Firms'!$1:$18,MATCH('[1]M04 Business Firms'!$A$8,'[1]M04 Business Firms'!$A:$A,0),MATCH($A28,'[1]M04 Business Firms'!$1:$1,0))/1000</f>
        <v>30898.665000000001</v>
      </c>
      <c r="H28" s="57">
        <f>INDEX('[1]M04 Business Firms'!$1:$18,MATCH('[1]M04 Business Firms'!$A$9,'[1]M04 Business Firms'!$A:$A,0),MATCH($A28,'[1]M04 Business Firms'!$1:$1,0))/1000</f>
        <v>37561.167999999998</v>
      </c>
      <c r="I28" s="57">
        <f>INDEX('[1]M04 Business Firms'!$1:$18,MATCH('[1]M04 Business Firms'!$A$10,'[1]M04 Business Firms'!$A:$A,0),MATCH($A28,'[1]M04 Business Firms'!$1:$1,0))/1000</f>
        <v>17498.41</v>
      </c>
      <c r="J28" s="56">
        <f>INDEX('[1]M04 Business Firms'!$1:$18,MATCH('[1]M04 Business Firms'!$A$11,'[1]M04 Business Firms'!$A:$A,0),MATCH($A28,'[1]M04 Business Firms'!$1:$1,0))/1000</f>
        <v>42406.73</v>
      </c>
      <c r="K28" s="56">
        <f>INDEX('[1]M04 Business Firms'!$1:$18,MATCH('[1]M04 Business Firms'!$A$12,'[1]M04 Business Firms'!$A:$A,0),MATCH($A28,'[1]M04 Business Firms'!$1:$1,0))/1000</f>
        <v>37317.097000000002</v>
      </c>
      <c r="L28" s="56">
        <f>INDEX('[1]M04 Business Firms'!$1:$18,MATCH('[1]M04 Business Firms'!$A$13,'[1]M04 Business Firms'!$A:$A,0),MATCH($A28,'[1]M04 Business Firms'!$1:$1,0))/1000</f>
        <v>34495.743999999999</v>
      </c>
      <c r="M28" s="56">
        <f>INDEX('[1]M04 Business Firms'!$1:$18,MATCH('[1]M04 Business Firms'!$A$14,'[1]M04 Business Firms'!$A:$A,0),MATCH($A28,'[1]M04 Business Firms'!$1:$1,0))/1000</f>
        <v>5859.4639999999999</v>
      </c>
      <c r="N28" s="57">
        <f>INDEX('[1]M04 Business Firms'!$1:$18,MATCH('[1]M04 Business Firms'!$A$15,'[1]M04 Business Firms'!$A:$A,0),MATCH($A28,'[1]M04 Business Firms'!$1:$1,0))/1000</f>
        <v>340.53</v>
      </c>
      <c r="O28" s="57">
        <f>INDEX('[1]M04 Business Firms'!$1:$18,MATCH('[1]M04 Business Firms'!$A$16,'[1]M04 Business Firms'!$A:$A,0),MATCH($A28,'[1]M04 Business Firms'!$1:$1,0))/1000</f>
        <v>299.077</v>
      </c>
      <c r="P28" s="57">
        <f>INDEX('[1]M04 Business Firms'!$1:$18,MATCH('[1]M04 Business Firms'!$A$17,'[1]M04 Business Firms'!$A:$A,0),MATCH($A28,'[1]M04 Business Firms'!$1:$1,0))/1000</f>
        <v>276.613</v>
      </c>
      <c r="Q28" s="57">
        <f>INDEX('[1]M04 Business Firms'!$1:$18,MATCH('[1]M04 Business Firms'!$A$18,'[1]M04 Business Firms'!$A:$A,0),MATCH($A28,'[1]M04 Business Firms'!$1:$1,0))/1000</f>
        <v>46.942999999999998</v>
      </c>
    </row>
    <row r="29" spans="1:17" ht="13.5" customHeight="1" x14ac:dyDescent="0.2">
      <c r="A29" s="51">
        <v>43251</v>
      </c>
      <c r="B29" s="56">
        <f>INDEX('[1]M04 Business Firms'!$1:$18,MATCH('[1]M04 Business Firms'!$A$3,'[1]M04 Business Firms'!$A:$A,0),MATCH($A29,'[1]M04 Business Firms'!$1:$1,0))/1000</f>
        <v>95648.793000000005</v>
      </c>
      <c r="C29" s="56">
        <f>INDEX('[1]M04 Business Firms'!$1:$18,MATCH('[1]M04 Business Firms'!$A$4,'[1]M04 Business Firms'!$A:$A,0),MATCH($A29,'[1]M04 Business Firms'!$1:$1,0))/1000</f>
        <v>79720.932000000001</v>
      </c>
      <c r="D29" s="56">
        <f>INDEX('[1]M04 Business Firms'!$1:$18,MATCH('[1]M04 Business Firms'!$A$5,'[1]M04 Business Firms'!$A:$A,0),MATCH($A29,'[1]M04 Business Firms'!$1:$1,0))/1000</f>
        <v>70854.554999999993</v>
      </c>
      <c r="E29" s="56">
        <f>INDEX('[1]M04 Business Firms'!$1:$18,MATCH('[1]M04 Business Firms'!$A$6,'[1]M04 Business Firms'!$A:$A,0),MATCH($A29,'[1]M04 Business Firms'!$1:$1,0))/1000</f>
        <v>22939.735000000001</v>
      </c>
      <c r="F29" s="57">
        <f>INDEX('[1]M04 Business Firms'!$1:$18,MATCH('[1]M04 Business Firms'!$A$7,'[1]M04 Business Firms'!$A:$A,0),MATCH($A29,'[1]M04 Business Firms'!$1:$1,0))/1000</f>
        <v>39004.951000000001</v>
      </c>
      <c r="G29" s="57">
        <f>INDEX('[1]M04 Business Firms'!$1:$18,MATCH('[1]M04 Business Firms'!$A$8,'[1]M04 Business Firms'!$A:$A,0),MATCH($A29,'[1]M04 Business Firms'!$1:$1,0))/1000</f>
        <v>38495.195</v>
      </c>
      <c r="H29" s="57">
        <f>INDEX('[1]M04 Business Firms'!$1:$18,MATCH('[1]M04 Business Firms'!$A$9,'[1]M04 Business Firms'!$A:$A,0),MATCH($A29,'[1]M04 Business Firms'!$1:$1,0))/1000</f>
        <v>36599.82</v>
      </c>
      <c r="I29" s="57">
        <f>INDEX('[1]M04 Business Firms'!$1:$18,MATCH('[1]M04 Business Firms'!$A$10,'[1]M04 Business Firms'!$A:$A,0),MATCH($A29,'[1]M04 Business Firms'!$1:$1,0))/1000</f>
        <v>17016.574000000001</v>
      </c>
      <c r="J29" s="56">
        <f>INDEX('[1]M04 Business Firms'!$1:$18,MATCH('[1]M04 Business Firms'!$A$11,'[1]M04 Business Firms'!$A:$A,0),MATCH($A29,'[1]M04 Business Firms'!$1:$1,0))/1000</f>
        <v>56643.841999999997</v>
      </c>
      <c r="K29" s="56">
        <f>INDEX('[1]M04 Business Firms'!$1:$18,MATCH('[1]M04 Business Firms'!$A$12,'[1]M04 Business Firms'!$A:$A,0),MATCH($A29,'[1]M04 Business Firms'!$1:$1,0))/1000</f>
        <v>41225.737000000001</v>
      </c>
      <c r="L29" s="56">
        <f>INDEX('[1]M04 Business Firms'!$1:$18,MATCH('[1]M04 Business Firms'!$A$13,'[1]M04 Business Firms'!$A:$A,0),MATCH($A29,'[1]M04 Business Firms'!$1:$1,0))/1000</f>
        <v>34254.735000000001</v>
      </c>
      <c r="M29" s="56">
        <f>INDEX('[1]M04 Business Firms'!$1:$18,MATCH('[1]M04 Business Firms'!$A$14,'[1]M04 Business Firms'!$A:$A,0),MATCH($A29,'[1]M04 Business Firms'!$1:$1,0))/1000</f>
        <v>5923.1610000000001</v>
      </c>
      <c r="N29" s="57">
        <f>INDEX('[1]M04 Business Firms'!$1:$18,MATCH('[1]M04 Business Firms'!$A$15,'[1]M04 Business Firms'!$A:$A,0),MATCH($A29,'[1]M04 Business Firms'!$1:$1,0))/1000</f>
        <v>446.83100000000002</v>
      </c>
      <c r="O29" s="57">
        <f>INDEX('[1]M04 Business Firms'!$1:$18,MATCH('[1]M04 Business Firms'!$A$16,'[1]M04 Business Firms'!$A:$A,0),MATCH($A29,'[1]M04 Business Firms'!$1:$1,0))/1000</f>
        <v>324.62700000000001</v>
      </c>
      <c r="P29" s="57">
        <f>INDEX('[1]M04 Business Firms'!$1:$18,MATCH('[1]M04 Business Firms'!$A$17,'[1]M04 Business Firms'!$A:$A,0),MATCH($A29,'[1]M04 Business Firms'!$1:$1,0))/1000</f>
        <v>269.733</v>
      </c>
      <c r="Q29" s="57">
        <f>INDEX('[1]M04 Business Firms'!$1:$18,MATCH('[1]M04 Business Firms'!$A$18,'[1]M04 Business Firms'!$A:$A,0),MATCH($A29,'[1]M04 Business Firms'!$1:$1,0))/1000</f>
        <v>46.640999999999998</v>
      </c>
    </row>
    <row r="30" spans="1:17" ht="13.5" customHeight="1" x14ac:dyDescent="0.2">
      <c r="A30" s="51">
        <v>43281</v>
      </c>
      <c r="B30" s="56">
        <f>INDEX('[1]M04 Business Firms'!$1:$18,MATCH('[1]M04 Business Firms'!$A$3,'[1]M04 Business Firms'!$A:$A,0),MATCH($A30,'[1]M04 Business Firms'!$1:$1,0))/1000</f>
        <v>91579.98</v>
      </c>
      <c r="C30" s="56">
        <f>INDEX('[1]M04 Business Firms'!$1:$18,MATCH('[1]M04 Business Firms'!$A$4,'[1]M04 Business Firms'!$A:$A,0),MATCH($A30,'[1]M04 Business Firms'!$1:$1,0))/1000</f>
        <v>55857.256000000001</v>
      </c>
      <c r="D30" s="56">
        <f>INDEX('[1]M04 Business Firms'!$1:$18,MATCH('[1]M04 Business Firms'!$A$5,'[1]M04 Business Firms'!$A:$A,0),MATCH($A30,'[1]M04 Business Firms'!$1:$1,0))/1000</f>
        <v>72840.706999999995</v>
      </c>
      <c r="E30" s="56">
        <f>INDEX('[1]M04 Business Firms'!$1:$18,MATCH('[1]M04 Business Firms'!$A$6,'[1]M04 Business Firms'!$A:$A,0),MATCH($A30,'[1]M04 Business Firms'!$1:$1,0))/1000</f>
        <v>41553.239000000001</v>
      </c>
      <c r="F30" s="57">
        <f>INDEX('[1]M04 Business Firms'!$1:$18,MATCH('[1]M04 Business Firms'!$A$7,'[1]M04 Business Firms'!$A:$A,0),MATCH($A30,'[1]M04 Business Firms'!$1:$1,0))/1000</f>
        <v>43212.99</v>
      </c>
      <c r="G30" s="57">
        <f>INDEX('[1]M04 Business Firms'!$1:$18,MATCH('[1]M04 Business Firms'!$A$8,'[1]M04 Business Firms'!$A:$A,0),MATCH($A30,'[1]M04 Business Firms'!$1:$1,0))/1000</f>
        <v>25682.466</v>
      </c>
      <c r="H30" s="57">
        <f>INDEX('[1]M04 Business Firms'!$1:$18,MATCH('[1]M04 Business Firms'!$A$9,'[1]M04 Business Firms'!$A:$A,0),MATCH($A30,'[1]M04 Business Firms'!$1:$1,0))/1000</f>
        <v>36860.512999999999</v>
      </c>
      <c r="I30" s="57">
        <f>INDEX('[1]M04 Business Firms'!$1:$18,MATCH('[1]M04 Business Firms'!$A$10,'[1]M04 Business Firms'!$A:$A,0),MATCH($A30,'[1]M04 Business Firms'!$1:$1,0))/1000</f>
        <v>24237.984</v>
      </c>
      <c r="J30" s="56">
        <f>INDEX('[1]M04 Business Firms'!$1:$18,MATCH('[1]M04 Business Firms'!$A$11,'[1]M04 Business Firms'!$A:$A,0),MATCH($A30,'[1]M04 Business Firms'!$1:$1,0))/1000</f>
        <v>48366.99</v>
      </c>
      <c r="K30" s="56">
        <f>INDEX('[1]M04 Business Firms'!$1:$18,MATCH('[1]M04 Business Firms'!$A$12,'[1]M04 Business Firms'!$A:$A,0),MATCH($A30,'[1]M04 Business Firms'!$1:$1,0))/1000</f>
        <v>30174.79</v>
      </c>
      <c r="L30" s="56">
        <f>INDEX('[1]M04 Business Firms'!$1:$18,MATCH('[1]M04 Business Firms'!$A$13,'[1]M04 Business Firms'!$A:$A,0),MATCH($A30,'[1]M04 Business Firms'!$1:$1,0))/1000</f>
        <v>35980.194000000003</v>
      </c>
      <c r="M30" s="56">
        <f>INDEX('[1]M04 Business Firms'!$1:$18,MATCH('[1]M04 Business Firms'!$A$14,'[1]M04 Business Firms'!$A:$A,0),MATCH($A30,'[1]M04 Business Firms'!$1:$1,0))/1000</f>
        <v>17315.255000000001</v>
      </c>
      <c r="N30" s="57">
        <f>INDEX('[1]M04 Business Firms'!$1:$18,MATCH('[1]M04 Business Firms'!$A$15,'[1]M04 Business Firms'!$A:$A,0),MATCH($A30,'[1]M04 Business Firms'!$1:$1,0))/1000</f>
        <v>373.41899999999998</v>
      </c>
      <c r="O30" s="57">
        <f>INDEX('[1]M04 Business Firms'!$1:$18,MATCH('[1]M04 Business Firms'!$A$16,'[1]M04 Business Firms'!$A:$A,0),MATCH($A30,'[1]M04 Business Firms'!$1:$1,0))/1000</f>
        <v>233.25800000000001</v>
      </c>
      <c r="P30" s="57">
        <f>INDEX('[1]M04 Business Firms'!$1:$18,MATCH('[1]M04 Business Firms'!$A$17,'[1]M04 Business Firms'!$A:$A,0),MATCH($A30,'[1]M04 Business Firms'!$1:$1,0))/1000</f>
        <v>277.91000000000003</v>
      </c>
      <c r="Q30" s="57">
        <f>INDEX('[1]M04 Business Firms'!$1:$18,MATCH('[1]M04 Business Firms'!$A$18,'[1]M04 Business Firms'!$A:$A,0),MATCH($A30,'[1]M04 Business Firms'!$1:$1,0))/1000</f>
        <v>133.85</v>
      </c>
    </row>
    <row r="31" spans="1:17" ht="13.5" customHeight="1" x14ac:dyDescent="0.2">
      <c r="A31" s="51">
        <v>43312</v>
      </c>
      <c r="B31" s="56">
        <f>INDEX('[1]M04 Business Firms'!$1:$18,MATCH('[1]M04 Business Firms'!$A$3,'[1]M04 Business Firms'!$A:$A,0),MATCH($A31,'[1]M04 Business Firms'!$1:$1,0))/1000</f>
        <v>100586.38800000001</v>
      </c>
      <c r="C31" s="56">
        <f>INDEX('[1]M04 Business Firms'!$1:$18,MATCH('[1]M04 Business Firms'!$A$4,'[1]M04 Business Firms'!$A:$A,0),MATCH($A31,'[1]M04 Business Firms'!$1:$1,0))/1000</f>
        <v>58960.627</v>
      </c>
      <c r="D31" s="56">
        <f>INDEX('[1]M04 Business Firms'!$1:$18,MATCH('[1]M04 Business Firms'!$A$5,'[1]M04 Business Firms'!$A:$A,0),MATCH($A31,'[1]M04 Business Firms'!$1:$1,0))/1000</f>
        <v>77017.123999999996</v>
      </c>
      <c r="E31" s="56">
        <f>INDEX('[1]M04 Business Firms'!$1:$18,MATCH('[1]M04 Business Firms'!$A$6,'[1]M04 Business Firms'!$A:$A,0),MATCH($A31,'[1]M04 Business Firms'!$1:$1,0))/1000</f>
        <v>41338.154999999999</v>
      </c>
      <c r="F31" s="57">
        <f>INDEX('[1]M04 Business Firms'!$1:$18,MATCH('[1]M04 Business Firms'!$A$7,'[1]M04 Business Firms'!$A:$A,0),MATCH($A31,'[1]M04 Business Firms'!$1:$1,0))/1000</f>
        <v>50164.951000000001</v>
      </c>
      <c r="G31" s="57">
        <f>INDEX('[1]M04 Business Firms'!$1:$18,MATCH('[1]M04 Business Firms'!$A$8,'[1]M04 Business Firms'!$A:$A,0),MATCH($A31,'[1]M04 Business Firms'!$1:$1,0))/1000</f>
        <v>26657.713</v>
      </c>
      <c r="H31" s="57">
        <f>INDEX('[1]M04 Business Firms'!$1:$18,MATCH('[1]M04 Business Firms'!$A$9,'[1]M04 Business Firms'!$A:$A,0),MATCH($A31,'[1]M04 Business Firms'!$1:$1,0))/1000</f>
        <v>39126.603999999999</v>
      </c>
      <c r="I31" s="57">
        <f>INDEX('[1]M04 Business Firms'!$1:$18,MATCH('[1]M04 Business Firms'!$A$10,'[1]M04 Business Firms'!$A:$A,0),MATCH($A31,'[1]M04 Business Firms'!$1:$1,0))/1000</f>
        <v>23528.242999999999</v>
      </c>
      <c r="J31" s="56">
        <f>INDEX('[1]M04 Business Firms'!$1:$18,MATCH('[1]M04 Business Firms'!$A$11,'[1]M04 Business Firms'!$A:$A,0),MATCH($A31,'[1]M04 Business Firms'!$1:$1,0))/1000</f>
        <v>50421.436999999998</v>
      </c>
      <c r="K31" s="56">
        <f>INDEX('[1]M04 Business Firms'!$1:$18,MATCH('[1]M04 Business Firms'!$A$12,'[1]M04 Business Firms'!$A:$A,0),MATCH($A31,'[1]M04 Business Firms'!$1:$1,0))/1000</f>
        <v>32302.914000000001</v>
      </c>
      <c r="L31" s="56">
        <f>INDEX('[1]M04 Business Firms'!$1:$18,MATCH('[1]M04 Business Firms'!$A$13,'[1]M04 Business Firms'!$A:$A,0),MATCH($A31,'[1]M04 Business Firms'!$1:$1,0))/1000</f>
        <v>37890.519999999997</v>
      </c>
      <c r="M31" s="56">
        <f>INDEX('[1]M04 Business Firms'!$1:$18,MATCH('[1]M04 Business Firms'!$A$14,'[1]M04 Business Firms'!$A:$A,0),MATCH($A31,'[1]M04 Business Firms'!$1:$1,0))/1000</f>
        <v>17809.912</v>
      </c>
      <c r="N31" s="57">
        <f>INDEX('[1]M04 Business Firms'!$1:$18,MATCH('[1]M04 Business Firms'!$A$15,'[1]M04 Business Firms'!$A:$A,0),MATCH($A31,'[1]M04 Business Firms'!$1:$1,0))/1000</f>
        <v>376.37900000000002</v>
      </c>
      <c r="O31" s="57">
        <f>INDEX('[1]M04 Business Firms'!$1:$18,MATCH('[1]M04 Business Firms'!$A$16,'[1]M04 Business Firms'!$A:$A,0),MATCH($A31,'[1]M04 Business Firms'!$1:$1,0))/1000</f>
        <v>240.43299999999999</v>
      </c>
      <c r="P31" s="57">
        <f>INDEX('[1]M04 Business Firms'!$1:$18,MATCH('[1]M04 Business Firms'!$A$17,'[1]M04 Business Firms'!$A:$A,0),MATCH($A31,'[1]M04 Business Firms'!$1:$1,0))/1000</f>
        <v>282.58499999999998</v>
      </c>
      <c r="Q31" s="57">
        <f>INDEX('[1]M04 Business Firms'!$1:$18,MATCH('[1]M04 Business Firms'!$A$18,'[1]M04 Business Firms'!$A:$A,0),MATCH($A31,'[1]M04 Business Firms'!$1:$1,0))/1000</f>
        <v>132.56100000000001</v>
      </c>
    </row>
    <row r="32" spans="1:17" ht="13.5" customHeight="1" x14ac:dyDescent="0.2">
      <c r="A32" s="51">
        <v>43343</v>
      </c>
      <c r="B32" s="56">
        <f>INDEX('[1]M04 Business Firms'!$1:$18,MATCH('[1]M04 Business Firms'!$A$3,'[1]M04 Business Firms'!$A:$A,0),MATCH($A32,'[1]M04 Business Firms'!$1:$1,0))/1000</f>
        <v>102014.326</v>
      </c>
      <c r="C32" s="56">
        <f>INDEX('[1]M04 Business Firms'!$1:$18,MATCH('[1]M04 Business Firms'!$A$4,'[1]M04 Business Firms'!$A:$A,0),MATCH($A32,'[1]M04 Business Firms'!$1:$1,0))/1000</f>
        <v>54343.688999999998</v>
      </c>
      <c r="D32" s="56">
        <f>INDEX('[1]M04 Business Firms'!$1:$18,MATCH('[1]M04 Business Firms'!$A$5,'[1]M04 Business Firms'!$A:$A,0),MATCH($A32,'[1]M04 Business Firms'!$1:$1,0))/1000</f>
        <v>79302.906000000003</v>
      </c>
      <c r="E32" s="56">
        <f>INDEX('[1]M04 Business Firms'!$1:$18,MATCH('[1]M04 Business Firms'!$A$6,'[1]M04 Business Firms'!$A:$A,0),MATCH($A32,'[1]M04 Business Firms'!$1:$1,0))/1000</f>
        <v>43815.785000000003</v>
      </c>
      <c r="F32" s="57">
        <f>INDEX('[1]M04 Business Firms'!$1:$18,MATCH('[1]M04 Business Firms'!$A$7,'[1]M04 Business Firms'!$A:$A,0),MATCH($A32,'[1]M04 Business Firms'!$1:$1,0))/1000</f>
        <v>46153.857000000004</v>
      </c>
      <c r="G32" s="57">
        <f>INDEX('[1]M04 Business Firms'!$1:$18,MATCH('[1]M04 Business Firms'!$A$8,'[1]M04 Business Firms'!$A:$A,0),MATCH($A32,'[1]M04 Business Firms'!$1:$1,0))/1000</f>
        <v>27108.802</v>
      </c>
      <c r="H32" s="57">
        <f>INDEX('[1]M04 Business Firms'!$1:$18,MATCH('[1]M04 Business Firms'!$A$9,'[1]M04 Business Firms'!$A:$A,0),MATCH($A32,'[1]M04 Business Firms'!$1:$1,0))/1000</f>
        <v>39150.012000000002</v>
      </c>
      <c r="I32" s="57">
        <f>INDEX('[1]M04 Business Firms'!$1:$18,MATCH('[1]M04 Business Firms'!$A$10,'[1]M04 Business Firms'!$A:$A,0),MATCH($A32,'[1]M04 Business Firms'!$1:$1,0))/1000</f>
        <v>24377.079000000002</v>
      </c>
      <c r="J32" s="56">
        <f>INDEX('[1]M04 Business Firms'!$1:$18,MATCH('[1]M04 Business Firms'!$A$11,'[1]M04 Business Firms'!$A:$A,0),MATCH($A32,'[1]M04 Business Firms'!$1:$1,0))/1000</f>
        <v>55860.468999999997</v>
      </c>
      <c r="K32" s="56">
        <f>INDEX('[1]M04 Business Firms'!$1:$18,MATCH('[1]M04 Business Firms'!$A$12,'[1]M04 Business Firms'!$A:$A,0),MATCH($A32,'[1]M04 Business Firms'!$1:$1,0))/1000</f>
        <v>27234.886999999999</v>
      </c>
      <c r="L32" s="56">
        <f>INDEX('[1]M04 Business Firms'!$1:$18,MATCH('[1]M04 Business Firms'!$A$13,'[1]M04 Business Firms'!$A:$A,0),MATCH($A32,'[1]M04 Business Firms'!$1:$1,0))/1000</f>
        <v>40152.894</v>
      </c>
      <c r="M32" s="56">
        <f>INDEX('[1]M04 Business Firms'!$1:$18,MATCH('[1]M04 Business Firms'!$A$14,'[1]M04 Business Firms'!$A:$A,0),MATCH($A32,'[1]M04 Business Firms'!$1:$1,0))/1000</f>
        <v>19438.705999999998</v>
      </c>
      <c r="N32" s="57">
        <f>INDEX('[1]M04 Business Firms'!$1:$18,MATCH('[1]M04 Business Firms'!$A$15,'[1]M04 Business Firms'!$A:$A,0),MATCH($A32,'[1]M04 Business Firms'!$1:$1,0))/1000</f>
        <v>410.00099999999998</v>
      </c>
      <c r="O32" s="57">
        <f>INDEX('[1]M04 Business Firms'!$1:$18,MATCH('[1]M04 Business Firms'!$A$16,'[1]M04 Business Firms'!$A:$A,0),MATCH($A32,'[1]M04 Business Firms'!$1:$1,0))/1000</f>
        <v>199.75</v>
      </c>
      <c r="P32" s="57">
        <f>INDEX('[1]M04 Business Firms'!$1:$18,MATCH('[1]M04 Business Firms'!$A$17,'[1]M04 Business Firms'!$A:$A,0),MATCH($A32,'[1]M04 Business Firms'!$1:$1,0))/1000</f>
        <v>294.779</v>
      </c>
      <c r="Q32" s="57">
        <f>INDEX('[1]M04 Business Firms'!$1:$18,MATCH('[1]M04 Business Firms'!$A$18,'[1]M04 Business Firms'!$A:$A,0),MATCH($A32,'[1]M04 Business Firms'!$1:$1,0))/1000</f>
        <v>142.571</v>
      </c>
    </row>
    <row r="33" spans="1:17" ht="13.5" customHeight="1" x14ac:dyDescent="0.2">
      <c r="A33" s="51">
        <v>43373</v>
      </c>
      <c r="B33" s="56">
        <f>INDEX('[1]M04 Business Firms'!$1:$18,MATCH('[1]M04 Business Firms'!$A$3,'[1]M04 Business Firms'!$A:$A,0),MATCH($A33,'[1]M04 Business Firms'!$1:$1,0))/1000</f>
        <v>103742.32399999999</v>
      </c>
      <c r="C33" s="56">
        <f>INDEX('[1]M04 Business Firms'!$1:$18,MATCH('[1]M04 Business Firms'!$A$4,'[1]M04 Business Firms'!$A:$A,0),MATCH($A33,'[1]M04 Business Firms'!$1:$1,0))/1000</f>
        <v>53159.991999999998</v>
      </c>
      <c r="D33" s="56">
        <f>INDEX('[1]M04 Business Firms'!$1:$18,MATCH('[1]M04 Business Firms'!$A$5,'[1]M04 Business Firms'!$A:$A,0),MATCH($A33,'[1]M04 Business Firms'!$1:$1,0))/1000</f>
        <v>78015.305999999997</v>
      </c>
      <c r="E33" s="56">
        <f>INDEX('[1]M04 Business Firms'!$1:$18,MATCH('[1]M04 Business Firms'!$A$6,'[1]M04 Business Firms'!$A:$A,0),MATCH($A33,'[1]M04 Business Firms'!$1:$1,0))/1000</f>
        <v>47174.32</v>
      </c>
      <c r="F33" s="57">
        <f>INDEX('[1]M04 Business Firms'!$1:$18,MATCH('[1]M04 Business Firms'!$A$7,'[1]M04 Business Firms'!$A:$A,0),MATCH($A33,'[1]M04 Business Firms'!$1:$1,0))/1000</f>
        <v>44204.646000000001</v>
      </c>
      <c r="G33" s="57">
        <f>INDEX('[1]M04 Business Firms'!$1:$18,MATCH('[1]M04 Business Firms'!$A$8,'[1]M04 Business Firms'!$A:$A,0),MATCH($A33,'[1]M04 Business Firms'!$1:$1,0))/1000</f>
        <v>25867.594000000001</v>
      </c>
      <c r="H33" s="57">
        <f>INDEX('[1]M04 Business Firms'!$1:$18,MATCH('[1]M04 Business Firms'!$A$9,'[1]M04 Business Firms'!$A:$A,0),MATCH($A33,'[1]M04 Business Firms'!$1:$1,0))/1000</f>
        <v>39246.137000000002</v>
      </c>
      <c r="I33" s="57">
        <f>INDEX('[1]M04 Business Firms'!$1:$18,MATCH('[1]M04 Business Firms'!$A$10,'[1]M04 Business Firms'!$A:$A,0),MATCH($A33,'[1]M04 Business Firms'!$1:$1,0))/1000</f>
        <v>28066.879000000001</v>
      </c>
      <c r="J33" s="56">
        <f>INDEX('[1]M04 Business Firms'!$1:$18,MATCH('[1]M04 Business Firms'!$A$11,'[1]M04 Business Firms'!$A:$A,0),MATCH($A33,'[1]M04 Business Firms'!$1:$1,0))/1000</f>
        <v>59537.678</v>
      </c>
      <c r="K33" s="56">
        <f>INDEX('[1]M04 Business Firms'!$1:$18,MATCH('[1]M04 Business Firms'!$A$12,'[1]M04 Business Firms'!$A:$A,0),MATCH($A33,'[1]M04 Business Firms'!$1:$1,0))/1000</f>
        <v>27292.398000000001</v>
      </c>
      <c r="L33" s="56">
        <f>INDEX('[1]M04 Business Firms'!$1:$18,MATCH('[1]M04 Business Firms'!$A$13,'[1]M04 Business Firms'!$A:$A,0),MATCH($A33,'[1]M04 Business Firms'!$1:$1,0))/1000</f>
        <v>38769.169000000002</v>
      </c>
      <c r="M33" s="56">
        <f>INDEX('[1]M04 Business Firms'!$1:$18,MATCH('[1]M04 Business Firms'!$A$14,'[1]M04 Business Firms'!$A:$A,0),MATCH($A33,'[1]M04 Business Firms'!$1:$1,0))/1000</f>
        <v>19107.440999999999</v>
      </c>
      <c r="N33" s="57">
        <f>INDEX('[1]M04 Business Firms'!$1:$18,MATCH('[1]M04 Business Firms'!$A$15,'[1]M04 Business Firms'!$A:$A,0),MATCH($A33,'[1]M04 Business Firms'!$1:$1,0))/1000</f>
        <v>444.00700000000001</v>
      </c>
      <c r="O33" s="57">
        <f>INDEX('[1]M04 Business Firms'!$1:$18,MATCH('[1]M04 Business Firms'!$A$16,'[1]M04 Business Firms'!$A:$A,0),MATCH($A33,'[1]M04 Business Firms'!$1:$1,0))/1000</f>
        <v>203.589</v>
      </c>
      <c r="P33" s="57">
        <f>INDEX('[1]M04 Business Firms'!$1:$18,MATCH('[1]M04 Business Firms'!$A$17,'[1]M04 Business Firms'!$A:$A,0),MATCH($A33,'[1]M04 Business Firms'!$1:$1,0))/1000</f>
        <v>289.22000000000003</v>
      </c>
      <c r="Q33" s="57">
        <f>INDEX('[1]M04 Business Firms'!$1:$18,MATCH('[1]M04 Business Firms'!$A$18,'[1]M04 Business Firms'!$A:$A,0),MATCH($A33,'[1]M04 Business Firms'!$1:$1,0))/1000</f>
        <v>142.53399999999999</v>
      </c>
    </row>
    <row r="34" spans="1:17" ht="13.5" customHeight="1" x14ac:dyDescent="0.2">
      <c r="A34" s="51">
        <v>43404</v>
      </c>
      <c r="B34" s="56">
        <f>INDEX('[1]M04 Business Firms'!$1:$18,MATCH('[1]M04 Business Firms'!$A$3,'[1]M04 Business Firms'!$A:$A,0),MATCH($A34,'[1]M04 Business Firms'!$1:$1,0))/1000</f>
        <v>98242.320999999996</v>
      </c>
      <c r="C34" s="56">
        <f>INDEX('[1]M04 Business Firms'!$1:$18,MATCH('[1]M04 Business Firms'!$A$4,'[1]M04 Business Firms'!$A:$A,0),MATCH($A34,'[1]M04 Business Firms'!$1:$1,0))/1000</f>
        <v>62831.216</v>
      </c>
      <c r="D34" s="56">
        <f>INDEX('[1]M04 Business Firms'!$1:$18,MATCH('[1]M04 Business Firms'!$A$5,'[1]M04 Business Firms'!$A:$A,0),MATCH($A34,'[1]M04 Business Firms'!$1:$1,0))/1000</f>
        <v>73963.379000000001</v>
      </c>
      <c r="E34" s="56">
        <f>INDEX('[1]M04 Business Firms'!$1:$18,MATCH('[1]M04 Business Firms'!$A$6,'[1]M04 Business Firms'!$A:$A,0),MATCH($A34,'[1]M04 Business Firms'!$1:$1,0))/1000</f>
        <v>33317.938999999998</v>
      </c>
      <c r="F34" s="57">
        <f>INDEX('[1]M04 Business Firms'!$1:$18,MATCH('[1]M04 Business Firms'!$A$7,'[1]M04 Business Firms'!$A:$A,0),MATCH($A34,'[1]M04 Business Firms'!$1:$1,0))/1000</f>
        <v>44717.415000000001</v>
      </c>
      <c r="G34" s="57">
        <f>INDEX('[1]M04 Business Firms'!$1:$18,MATCH('[1]M04 Business Firms'!$A$8,'[1]M04 Business Firms'!$A:$A,0),MATCH($A34,'[1]M04 Business Firms'!$1:$1,0))/1000</f>
        <v>27589.627</v>
      </c>
      <c r="H34" s="57">
        <f>INDEX('[1]M04 Business Firms'!$1:$18,MATCH('[1]M04 Business Firms'!$A$9,'[1]M04 Business Firms'!$A:$A,0),MATCH($A34,'[1]M04 Business Firms'!$1:$1,0))/1000</f>
        <v>36060.482000000004</v>
      </c>
      <c r="I34" s="57">
        <f>INDEX('[1]M04 Business Firms'!$1:$18,MATCH('[1]M04 Business Firms'!$A$10,'[1]M04 Business Firms'!$A:$A,0),MATCH($A34,'[1]M04 Business Firms'!$1:$1,0))/1000</f>
        <v>19428.095000000001</v>
      </c>
      <c r="J34" s="56">
        <f>INDEX('[1]M04 Business Firms'!$1:$18,MATCH('[1]M04 Business Firms'!$A$11,'[1]M04 Business Firms'!$A:$A,0),MATCH($A34,'[1]M04 Business Firms'!$1:$1,0))/1000</f>
        <v>53524.906000000003</v>
      </c>
      <c r="K34" s="56">
        <f>INDEX('[1]M04 Business Firms'!$1:$18,MATCH('[1]M04 Business Firms'!$A$12,'[1]M04 Business Firms'!$A:$A,0),MATCH($A34,'[1]M04 Business Firms'!$1:$1,0))/1000</f>
        <v>35241.589</v>
      </c>
      <c r="L34" s="56">
        <f>INDEX('[1]M04 Business Firms'!$1:$18,MATCH('[1]M04 Business Firms'!$A$13,'[1]M04 Business Firms'!$A:$A,0),MATCH($A34,'[1]M04 Business Firms'!$1:$1,0))/1000</f>
        <v>37902.896999999997</v>
      </c>
      <c r="M34" s="56">
        <f>INDEX('[1]M04 Business Firms'!$1:$18,MATCH('[1]M04 Business Firms'!$A$14,'[1]M04 Business Firms'!$A:$A,0),MATCH($A34,'[1]M04 Business Firms'!$1:$1,0))/1000</f>
        <v>13889.843999999999</v>
      </c>
      <c r="N34" s="57">
        <f>INDEX('[1]M04 Business Firms'!$1:$18,MATCH('[1]M04 Business Firms'!$A$15,'[1]M04 Business Firms'!$A:$A,0),MATCH($A34,'[1]M04 Business Firms'!$1:$1,0))/1000</f>
        <v>418.34800000000001</v>
      </c>
      <c r="O34" s="57">
        <f>INDEX('[1]M04 Business Firms'!$1:$18,MATCH('[1]M04 Business Firms'!$A$16,'[1]M04 Business Firms'!$A:$A,0),MATCH($A34,'[1]M04 Business Firms'!$1:$1,0))/1000</f>
        <v>275.33199999999999</v>
      </c>
      <c r="P34" s="57">
        <f>INDEX('[1]M04 Business Firms'!$1:$18,MATCH('[1]M04 Business Firms'!$A$17,'[1]M04 Business Firms'!$A:$A,0),MATCH($A34,'[1]M04 Business Firms'!$1:$1,0))/1000</f>
        <v>296.27499999999998</v>
      </c>
      <c r="Q34" s="57">
        <f>INDEX('[1]M04 Business Firms'!$1:$18,MATCH('[1]M04 Business Firms'!$A$18,'[1]M04 Business Firms'!$A:$A,0),MATCH($A34,'[1]M04 Business Firms'!$1:$1,0))/1000</f>
        <v>108.491</v>
      </c>
    </row>
    <row r="35" spans="1:17" ht="13.5" customHeight="1" x14ac:dyDescent="0.2">
      <c r="A35" s="51">
        <v>43434</v>
      </c>
      <c r="B35" s="56">
        <f>INDEX('[1]M04 Business Firms'!$1:$18,MATCH('[1]M04 Business Firms'!$A$3,'[1]M04 Business Firms'!$A:$A,0),MATCH($A35,'[1]M04 Business Firms'!$1:$1,0))/1000</f>
        <v>121676.637</v>
      </c>
      <c r="C35" s="56">
        <f>INDEX('[1]M04 Business Firms'!$1:$18,MATCH('[1]M04 Business Firms'!$A$4,'[1]M04 Business Firms'!$A:$A,0),MATCH($A35,'[1]M04 Business Firms'!$1:$1,0))/1000</f>
        <v>51951.534</v>
      </c>
      <c r="D35" s="56">
        <f>INDEX('[1]M04 Business Firms'!$1:$18,MATCH('[1]M04 Business Firms'!$A$5,'[1]M04 Business Firms'!$A:$A,0),MATCH($A35,'[1]M04 Business Firms'!$1:$1,0))/1000</f>
        <v>70813.206999999995</v>
      </c>
      <c r="E35" s="56">
        <f>INDEX('[1]M04 Business Firms'!$1:$18,MATCH('[1]M04 Business Firms'!$A$6,'[1]M04 Business Firms'!$A:$A,0),MATCH($A35,'[1]M04 Business Firms'!$1:$1,0))/1000</f>
        <v>35833.652999999998</v>
      </c>
      <c r="F35" s="57">
        <f>INDEX('[1]M04 Business Firms'!$1:$18,MATCH('[1]M04 Business Firms'!$A$7,'[1]M04 Business Firms'!$A:$A,0),MATCH($A35,'[1]M04 Business Firms'!$1:$1,0))/1000</f>
        <v>60044.588000000003</v>
      </c>
      <c r="G35" s="57">
        <f>INDEX('[1]M04 Business Firms'!$1:$18,MATCH('[1]M04 Business Firms'!$A$8,'[1]M04 Business Firms'!$A:$A,0),MATCH($A35,'[1]M04 Business Firms'!$1:$1,0))/1000</f>
        <v>25222.477999999999</v>
      </c>
      <c r="H35" s="57">
        <f>INDEX('[1]M04 Business Firms'!$1:$18,MATCH('[1]M04 Business Firms'!$A$9,'[1]M04 Business Firms'!$A:$A,0),MATCH($A35,'[1]M04 Business Firms'!$1:$1,0))/1000</f>
        <v>34373.572999999997</v>
      </c>
      <c r="I35" s="57">
        <f>INDEX('[1]M04 Business Firms'!$1:$18,MATCH('[1]M04 Business Firms'!$A$10,'[1]M04 Business Firms'!$A:$A,0),MATCH($A35,'[1]M04 Business Firms'!$1:$1,0))/1000</f>
        <v>20149.625</v>
      </c>
      <c r="J35" s="56">
        <f>INDEX('[1]M04 Business Firms'!$1:$18,MATCH('[1]M04 Business Firms'!$A$11,'[1]M04 Business Firms'!$A:$A,0),MATCH($A35,'[1]M04 Business Firms'!$1:$1,0))/1000</f>
        <v>61632.048999999999</v>
      </c>
      <c r="K35" s="56">
        <f>INDEX('[1]M04 Business Firms'!$1:$18,MATCH('[1]M04 Business Firms'!$A$12,'[1]M04 Business Firms'!$A:$A,0),MATCH($A35,'[1]M04 Business Firms'!$1:$1,0))/1000</f>
        <v>26729.056</v>
      </c>
      <c r="L35" s="56">
        <f>INDEX('[1]M04 Business Firms'!$1:$18,MATCH('[1]M04 Business Firms'!$A$13,'[1]M04 Business Firms'!$A:$A,0),MATCH($A35,'[1]M04 Business Firms'!$1:$1,0))/1000</f>
        <v>36439.633999999998</v>
      </c>
      <c r="M35" s="56">
        <f>INDEX('[1]M04 Business Firms'!$1:$18,MATCH('[1]M04 Business Firms'!$A$14,'[1]M04 Business Firms'!$A:$A,0),MATCH($A35,'[1]M04 Business Firms'!$1:$1,0))/1000</f>
        <v>15684.028</v>
      </c>
      <c r="N35" s="57">
        <f>INDEX('[1]M04 Business Firms'!$1:$18,MATCH('[1]M04 Business Firms'!$A$15,'[1]M04 Business Firms'!$A:$A,0),MATCH($A35,'[1]M04 Business Firms'!$1:$1,0))/1000</f>
        <v>486.32</v>
      </c>
      <c r="O35" s="57">
        <f>INDEX('[1]M04 Business Firms'!$1:$18,MATCH('[1]M04 Business Firms'!$A$16,'[1]M04 Business Firms'!$A:$A,0),MATCH($A35,'[1]M04 Business Firms'!$1:$1,0))/1000</f>
        <v>210.684</v>
      </c>
      <c r="P35" s="57">
        <f>INDEX('[1]M04 Business Firms'!$1:$18,MATCH('[1]M04 Business Firms'!$A$17,'[1]M04 Business Firms'!$A:$A,0),MATCH($A35,'[1]M04 Business Firms'!$1:$1,0))/1000</f>
        <v>287.69200000000001</v>
      </c>
      <c r="Q35" s="57">
        <f>INDEX('[1]M04 Business Firms'!$1:$18,MATCH('[1]M04 Business Firms'!$A$18,'[1]M04 Business Firms'!$A:$A,0),MATCH($A35,'[1]M04 Business Firms'!$1:$1,0))/1000</f>
        <v>123.627</v>
      </c>
    </row>
    <row r="36" spans="1:17" ht="13.5" customHeight="1" x14ac:dyDescent="0.2">
      <c r="A36" s="51">
        <v>43465</v>
      </c>
      <c r="B36" s="56">
        <f>INDEX('[1]M04 Business Firms'!$1:$18,MATCH('[1]M04 Business Firms'!$A$3,'[1]M04 Business Firms'!$A:$A,0),MATCH($A36,'[1]M04 Business Firms'!$1:$1,0))/1000</f>
        <v>124897.747</v>
      </c>
      <c r="C36" s="56">
        <f>INDEX('[1]M04 Business Firms'!$1:$18,MATCH('[1]M04 Business Firms'!$A$4,'[1]M04 Business Firms'!$A:$A,0),MATCH($A36,'[1]M04 Business Firms'!$1:$1,0))/1000</f>
        <v>51192.678</v>
      </c>
      <c r="D36" s="56">
        <f>INDEX('[1]M04 Business Firms'!$1:$18,MATCH('[1]M04 Business Firms'!$A$5,'[1]M04 Business Firms'!$A:$A,0),MATCH($A36,'[1]M04 Business Firms'!$1:$1,0))/1000</f>
        <v>74491.539000000004</v>
      </c>
      <c r="E36" s="56">
        <f>INDEX('[1]M04 Business Firms'!$1:$18,MATCH('[1]M04 Business Firms'!$A$6,'[1]M04 Business Firms'!$A:$A,0),MATCH($A36,'[1]M04 Business Firms'!$1:$1,0))/1000</f>
        <v>30478.44</v>
      </c>
      <c r="F36" s="57">
        <f>INDEX('[1]M04 Business Firms'!$1:$18,MATCH('[1]M04 Business Firms'!$A$7,'[1]M04 Business Firms'!$A:$A,0),MATCH($A36,'[1]M04 Business Firms'!$1:$1,0))/1000</f>
        <v>63937.169000000002</v>
      </c>
      <c r="G36" s="57">
        <f>INDEX('[1]M04 Business Firms'!$1:$18,MATCH('[1]M04 Business Firms'!$A$8,'[1]M04 Business Firms'!$A:$A,0),MATCH($A36,'[1]M04 Business Firms'!$1:$1,0))/1000</f>
        <v>25857.769</v>
      </c>
      <c r="H36" s="57">
        <f>INDEX('[1]M04 Business Firms'!$1:$18,MATCH('[1]M04 Business Firms'!$A$9,'[1]M04 Business Firms'!$A:$A,0),MATCH($A36,'[1]M04 Business Firms'!$1:$1,0))/1000</f>
        <v>37845.235000000001</v>
      </c>
      <c r="I36" s="57">
        <f>INDEX('[1]M04 Business Firms'!$1:$18,MATCH('[1]M04 Business Firms'!$A$10,'[1]M04 Business Firms'!$A:$A,0),MATCH($A36,'[1]M04 Business Firms'!$1:$1,0))/1000</f>
        <v>17707.313999999998</v>
      </c>
      <c r="J36" s="56">
        <f>INDEX('[1]M04 Business Firms'!$1:$18,MATCH('[1]M04 Business Firms'!$A$11,'[1]M04 Business Firms'!$A:$A,0),MATCH($A36,'[1]M04 Business Firms'!$1:$1,0))/1000</f>
        <v>60960.578000000001</v>
      </c>
      <c r="K36" s="56">
        <f>INDEX('[1]M04 Business Firms'!$1:$18,MATCH('[1]M04 Business Firms'!$A$12,'[1]M04 Business Firms'!$A:$A,0),MATCH($A36,'[1]M04 Business Firms'!$1:$1,0))/1000</f>
        <v>25334.909</v>
      </c>
      <c r="L36" s="56">
        <f>INDEX('[1]M04 Business Firms'!$1:$18,MATCH('[1]M04 Business Firms'!$A$13,'[1]M04 Business Firms'!$A:$A,0),MATCH($A36,'[1]M04 Business Firms'!$1:$1,0))/1000</f>
        <v>36646.303999999996</v>
      </c>
      <c r="M36" s="56">
        <f>INDEX('[1]M04 Business Firms'!$1:$18,MATCH('[1]M04 Business Firms'!$A$14,'[1]M04 Business Firms'!$A:$A,0),MATCH($A36,'[1]M04 Business Firms'!$1:$1,0))/1000</f>
        <v>12771.126</v>
      </c>
      <c r="N36" s="57">
        <f>INDEX('[1]M04 Business Firms'!$1:$18,MATCH('[1]M04 Business Firms'!$A$15,'[1]M04 Business Firms'!$A:$A,0),MATCH($A36,'[1]M04 Business Firms'!$1:$1,0))/1000</f>
        <v>479.51600000000002</v>
      </c>
      <c r="O36" s="57">
        <f>INDEX('[1]M04 Business Firms'!$1:$18,MATCH('[1]M04 Business Firms'!$A$16,'[1]M04 Business Firms'!$A:$A,0),MATCH($A36,'[1]M04 Business Firms'!$1:$1,0))/1000</f>
        <v>200.79400000000001</v>
      </c>
      <c r="P36" s="57">
        <f>INDEX('[1]M04 Business Firms'!$1:$18,MATCH('[1]M04 Business Firms'!$A$17,'[1]M04 Business Firms'!$A:$A,0),MATCH($A36,'[1]M04 Business Firms'!$1:$1,0))/1000</f>
        <v>288.77600000000001</v>
      </c>
      <c r="Q36" s="57">
        <f>INDEX('[1]M04 Business Firms'!$1:$18,MATCH('[1]M04 Business Firms'!$A$18,'[1]M04 Business Firms'!$A:$A,0),MATCH($A36,'[1]M04 Business Firms'!$1:$1,0))/1000</f>
        <v>100.71599999999999</v>
      </c>
    </row>
    <row r="37" spans="1:17" ht="13.5" customHeight="1" x14ac:dyDescent="0.2">
      <c r="A37" s="51">
        <v>43496</v>
      </c>
      <c r="B37" s="56">
        <f>INDEX('[1]M04 Business Firms'!$1:$18,MATCH('[1]M04 Business Firms'!$A$3,'[1]M04 Business Firms'!$A:$A,0),MATCH($A37,'[1]M04 Business Firms'!$1:$1,0))/1000</f>
        <v>130880.606</v>
      </c>
      <c r="C37" s="56">
        <f>INDEX('[1]M04 Business Firms'!$1:$18,MATCH('[1]M04 Business Firms'!$A$4,'[1]M04 Business Firms'!$A:$A,0),MATCH($A37,'[1]M04 Business Firms'!$1:$1,0))/1000</f>
        <v>54907.985000000001</v>
      </c>
      <c r="D37" s="56">
        <f>INDEX('[1]M04 Business Firms'!$1:$18,MATCH('[1]M04 Business Firms'!$A$5,'[1]M04 Business Firms'!$A:$A,0),MATCH($A37,'[1]M04 Business Firms'!$1:$1,0))/1000</f>
        <v>76852.773000000001</v>
      </c>
      <c r="E37" s="56">
        <f>INDEX('[1]M04 Business Firms'!$1:$18,MATCH('[1]M04 Business Firms'!$A$6,'[1]M04 Business Firms'!$A:$A,0),MATCH($A37,'[1]M04 Business Firms'!$1:$1,0))/1000</f>
        <v>32774.860999999997</v>
      </c>
      <c r="F37" s="57">
        <f>INDEX('[1]M04 Business Firms'!$1:$18,MATCH('[1]M04 Business Firms'!$A$7,'[1]M04 Business Firms'!$A:$A,0),MATCH($A37,'[1]M04 Business Firms'!$1:$1,0))/1000</f>
        <v>66262.922999999995</v>
      </c>
      <c r="G37" s="57">
        <f>INDEX('[1]M04 Business Firms'!$1:$18,MATCH('[1]M04 Business Firms'!$A$8,'[1]M04 Business Firms'!$A:$A,0),MATCH($A37,'[1]M04 Business Firms'!$1:$1,0))/1000</f>
        <v>25609.034</v>
      </c>
      <c r="H37" s="57">
        <f>INDEX('[1]M04 Business Firms'!$1:$18,MATCH('[1]M04 Business Firms'!$A$9,'[1]M04 Business Firms'!$A:$A,0),MATCH($A37,'[1]M04 Business Firms'!$1:$1,0))/1000</f>
        <v>38506.962</v>
      </c>
      <c r="I37" s="57">
        <f>INDEX('[1]M04 Business Firms'!$1:$18,MATCH('[1]M04 Business Firms'!$A$10,'[1]M04 Business Firms'!$A:$A,0),MATCH($A37,'[1]M04 Business Firms'!$1:$1,0))/1000</f>
        <v>18204.64</v>
      </c>
      <c r="J37" s="56">
        <f>INDEX('[1]M04 Business Firms'!$1:$18,MATCH('[1]M04 Business Firms'!$A$11,'[1]M04 Business Firms'!$A:$A,0),MATCH($A37,'[1]M04 Business Firms'!$1:$1,0))/1000</f>
        <v>64617.682999999997</v>
      </c>
      <c r="K37" s="56">
        <f>INDEX('[1]M04 Business Firms'!$1:$18,MATCH('[1]M04 Business Firms'!$A$12,'[1]M04 Business Firms'!$A:$A,0),MATCH($A37,'[1]M04 Business Firms'!$1:$1,0))/1000</f>
        <v>29298.951000000001</v>
      </c>
      <c r="L37" s="56">
        <f>INDEX('[1]M04 Business Firms'!$1:$18,MATCH('[1]M04 Business Firms'!$A$13,'[1]M04 Business Firms'!$A:$A,0),MATCH($A37,'[1]M04 Business Firms'!$1:$1,0))/1000</f>
        <v>38345.811000000002</v>
      </c>
      <c r="M37" s="56">
        <f>INDEX('[1]M04 Business Firms'!$1:$18,MATCH('[1]M04 Business Firms'!$A$14,'[1]M04 Business Firms'!$A:$A,0),MATCH($A37,'[1]M04 Business Firms'!$1:$1,0))/1000</f>
        <v>14570.221</v>
      </c>
      <c r="N37" s="57">
        <f>INDEX('[1]M04 Business Firms'!$1:$18,MATCH('[1]M04 Business Firms'!$A$15,'[1]M04 Business Firms'!$A:$A,0),MATCH($A37,'[1]M04 Business Firms'!$1:$1,0))/1000</f>
        <v>479.49299999999999</v>
      </c>
      <c r="O37" s="57">
        <f>INDEX('[1]M04 Business Firms'!$1:$18,MATCH('[1]M04 Business Firms'!$A$16,'[1]M04 Business Firms'!$A:$A,0),MATCH($A37,'[1]M04 Business Firms'!$1:$1,0))/1000</f>
        <v>216.77</v>
      </c>
      <c r="P37" s="57">
        <f>INDEX('[1]M04 Business Firms'!$1:$18,MATCH('[1]M04 Business Firms'!$A$17,'[1]M04 Business Firms'!$A:$A,0),MATCH($A37,'[1]M04 Business Firms'!$1:$1,0))/1000</f>
        <v>284.51</v>
      </c>
      <c r="Q37" s="57">
        <f>INDEX('[1]M04 Business Firms'!$1:$18,MATCH('[1]M04 Business Firms'!$A$18,'[1]M04 Business Firms'!$A:$A,0),MATCH($A37,'[1]M04 Business Firms'!$1:$1,0))/1000</f>
        <v>107.795</v>
      </c>
    </row>
    <row r="38" spans="1:17" ht="13.5" customHeight="1" x14ac:dyDescent="0.2">
      <c r="A38" s="51">
        <v>43524</v>
      </c>
      <c r="B38" s="56">
        <f>INDEX('[1]M04 Business Firms'!$1:$18,MATCH('[1]M04 Business Firms'!$A$3,'[1]M04 Business Firms'!$A:$A,0),MATCH($A38,'[1]M04 Business Firms'!$1:$1,0))/1000</f>
        <v>126706.24099999999</v>
      </c>
      <c r="C38" s="56">
        <f>INDEX('[1]M04 Business Firms'!$1:$18,MATCH('[1]M04 Business Firms'!$A$4,'[1]M04 Business Firms'!$A:$A,0),MATCH($A38,'[1]M04 Business Firms'!$1:$1,0))/1000</f>
        <v>54663.667999999998</v>
      </c>
      <c r="D38" s="56">
        <f>INDEX('[1]M04 Business Firms'!$1:$18,MATCH('[1]M04 Business Firms'!$A$5,'[1]M04 Business Firms'!$A:$A,0),MATCH($A38,'[1]M04 Business Firms'!$1:$1,0))/1000</f>
        <v>76742.902000000002</v>
      </c>
      <c r="E38" s="56">
        <f>INDEX('[1]M04 Business Firms'!$1:$18,MATCH('[1]M04 Business Firms'!$A$6,'[1]M04 Business Firms'!$A:$A,0),MATCH($A38,'[1]M04 Business Firms'!$1:$1,0))/1000</f>
        <v>31473.75</v>
      </c>
      <c r="F38" s="57">
        <f>INDEX('[1]M04 Business Firms'!$1:$18,MATCH('[1]M04 Business Firms'!$A$7,'[1]M04 Business Firms'!$A:$A,0),MATCH($A38,'[1]M04 Business Firms'!$1:$1,0))/1000</f>
        <v>59039.631000000001</v>
      </c>
      <c r="G38" s="57">
        <f>INDEX('[1]M04 Business Firms'!$1:$18,MATCH('[1]M04 Business Firms'!$A$8,'[1]M04 Business Firms'!$A:$A,0),MATCH($A38,'[1]M04 Business Firms'!$1:$1,0))/1000</f>
        <v>26741.921999999999</v>
      </c>
      <c r="H38" s="57">
        <f>INDEX('[1]M04 Business Firms'!$1:$18,MATCH('[1]M04 Business Firms'!$A$9,'[1]M04 Business Firms'!$A:$A,0),MATCH($A38,'[1]M04 Business Firms'!$1:$1,0))/1000</f>
        <v>37785.11</v>
      </c>
      <c r="I38" s="57">
        <f>INDEX('[1]M04 Business Firms'!$1:$18,MATCH('[1]M04 Business Firms'!$A$10,'[1]M04 Business Firms'!$A:$A,0),MATCH($A38,'[1]M04 Business Firms'!$1:$1,0))/1000</f>
        <v>18445.713</v>
      </c>
      <c r="J38" s="56">
        <f>INDEX('[1]M04 Business Firms'!$1:$18,MATCH('[1]M04 Business Firms'!$A$11,'[1]M04 Business Firms'!$A:$A,0),MATCH($A38,'[1]M04 Business Firms'!$1:$1,0))/1000</f>
        <v>67666.61</v>
      </c>
      <c r="K38" s="56">
        <f>INDEX('[1]M04 Business Firms'!$1:$18,MATCH('[1]M04 Business Firms'!$A$12,'[1]M04 Business Firms'!$A:$A,0),MATCH($A38,'[1]M04 Business Firms'!$1:$1,0))/1000</f>
        <v>27921.745999999999</v>
      </c>
      <c r="L38" s="56">
        <f>INDEX('[1]M04 Business Firms'!$1:$18,MATCH('[1]M04 Business Firms'!$A$13,'[1]M04 Business Firms'!$A:$A,0),MATCH($A38,'[1]M04 Business Firms'!$1:$1,0))/1000</f>
        <v>38957.792000000001</v>
      </c>
      <c r="M38" s="56">
        <f>INDEX('[1]M04 Business Firms'!$1:$18,MATCH('[1]M04 Business Firms'!$A$14,'[1]M04 Business Firms'!$A:$A,0),MATCH($A38,'[1]M04 Business Firms'!$1:$1,0))/1000</f>
        <v>13028.037</v>
      </c>
      <c r="N38" s="57">
        <f>INDEX('[1]M04 Business Firms'!$1:$18,MATCH('[1]M04 Business Firms'!$A$15,'[1]M04 Business Firms'!$A:$A,0),MATCH($A38,'[1]M04 Business Firms'!$1:$1,0))/1000</f>
        <v>527.30700000000002</v>
      </c>
      <c r="O38" s="57">
        <f>INDEX('[1]M04 Business Firms'!$1:$18,MATCH('[1]M04 Business Firms'!$A$16,'[1]M04 Business Firms'!$A:$A,0),MATCH($A38,'[1]M04 Business Firms'!$1:$1,0))/1000</f>
        <v>217.786</v>
      </c>
      <c r="P38" s="57">
        <f>INDEX('[1]M04 Business Firms'!$1:$18,MATCH('[1]M04 Business Firms'!$A$17,'[1]M04 Business Firms'!$A:$A,0),MATCH($A38,'[1]M04 Business Firms'!$1:$1,0))/1000</f>
        <v>303.779</v>
      </c>
      <c r="Q38" s="57">
        <f>INDEX('[1]M04 Business Firms'!$1:$18,MATCH('[1]M04 Business Firms'!$A$18,'[1]M04 Business Firms'!$A:$A,0),MATCH($A38,'[1]M04 Business Firms'!$1:$1,0))/1000</f>
        <v>101.617</v>
      </c>
    </row>
    <row r="39" spans="1:17" ht="13.5" customHeight="1" x14ac:dyDescent="0.2">
      <c r="A39" s="51">
        <v>43555</v>
      </c>
      <c r="B39" s="56">
        <f>INDEX('[1]M04 Business Firms'!$1:$18,MATCH('[1]M04 Business Firms'!$A$3,'[1]M04 Business Firms'!$A:$A,0),MATCH($A39,'[1]M04 Business Firms'!$1:$1,0))/1000</f>
        <v>133043.818</v>
      </c>
      <c r="C39" s="56">
        <f>INDEX('[1]M04 Business Firms'!$1:$18,MATCH('[1]M04 Business Firms'!$A$4,'[1]M04 Business Firms'!$A:$A,0),MATCH($A39,'[1]M04 Business Firms'!$1:$1,0))/1000</f>
        <v>54576.608</v>
      </c>
      <c r="D39" s="56">
        <f>INDEX('[1]M04 Business Firms'!$1:$18,MATCH('[1]M04 Business Firms'!$A$5,'[1]M04 Business Firms'!$A:$A,0),MATCH($A39,'[1]M04 Business Firms'!$1:$1,0))/1000</f>
        <v>75358.744999999995</v>
      </c>
      <c r="E39" s="56">
        <f>INDEX('[1]M04 Business Firms'!$1:$18,MATCH('[1]M04 Business Firms'!$A$6,'[1]M04 Business Firms'!$A:$A,0),MATCH($A39,'[1]M04 Business Firms'!$1:$1,0))/1000</f>
        <v>33064.120000000003</v>
      </c>
      <c r="F39" s="57">
        <f>INDEX('[1]M04 Business Firms'!$1:$18,MATCH('[1]M04 Business Firms'!$A$7,'[1]M04 Business Firms'!$A:$A,0),MATCH($A39,'[1]M04 Business Firms'!$1:$1,0))/1000</f>
        <v>72802.051999999996</v>
      </c>
      <c r="G39" s="57">
        <f>INDEX('[1]M04 Business Firms'!$1:$18,MATCH('[1]M04 Business Firms'!$A$8,'[1]M04 Business Firms'!$A:$A,0),MATCH($A39,'[1]M04 Business Firms'!$1:$1,0))/1000</f>
        <v>26035.739000000001</v>
      </c>
      <c r="H39" s="57">
        <f>INDEX('[1]M04 Business Firms'!$1:$18,MATCH('[1]M04 Business Firms'!$A$9,'[1]M04 Business Firms'!$A:$A,0),MATCH($A39,'[1]M04 Business Firms'!$1:$1,0))/1000</f>
        <v>37794.756000000001</v>
      </c>
      <c r="I39" s="57">
        <f>INDEX('[1]M04 Business Firms'!$1:$18,MATCH('[1]M04 Business Firms'!$A$10,'[1]M04 Business Firms'!$A:$A,0),MATCH($A39,'[1]M04 Business Firms'!$1:$1,0))/1000</f>
        <v>18905.215</v>
      </c>
      <c r="J39" s="56">
        <f>INDEX('[1]M04 Business Firms'!$1:$18,MATCH('[1]M04 Business Firms'!$A$11,'[1]M04 Business Firms'!$A:$A,0),MATCH($A39,'[1]M04 Business Firms'!$1:$1,0))/1000</f>
        <v>60241.766000000003</v>
      </c>
      <c r="K39" s="56">
        <f>INDEX('[1]M04 Business Firms'!$1:$18,MATCH('[1]M04 Business Firms'!$A$12,'[1]M04 Business Firms'!$A:$A,0),MATCH($A39,'[1]M04 Business Firms'!$1:$1,0))/1000</f>
        <v>28540.868999999999</v>
      </c>
      <c r="L39" s="56">
        <f>INDEX('[1]M04 Business Firms'!$1:$18,MATCH('[1]M04 Business Firms'!$A$13,'[1]M04 Business Firms'!$A:$A,0),MATCH($A39,'[1]M04 Business Firms'!$1:$1,0))/1000</f>
        <v>37563.989000000001</v>
      </c>
      <c r="M39" s="56">
        <f>INDEX('[1]M04 Business Firms'!$1:$18,MATCH('[1]M04 Business Firms'!$A$14,'[1]M04 Business Firms'!$A:$A,0),MATCH($A39,'[1]M04 Business Firms'!$1:$1,0))/1000</f>
        <v>14158.905000000001</v>
      </c>
      <c r="N39" s="57">
        <f>INDEX('[1]M04 Business Firms'!$1:$18,MATCH('[1]M04 Business Firms'!$A$15,'[1]M04 Business Firms'!$A:$A,0),MATCH($A39,'[1]M04 Business Firms'!$1:$1,0))/1000</f>
        <v>481.60599999999999</v>
      </c>
      <c r="O39" s="57">
        <f>INDEX('[1]M04 Business Firms'!$1:$18,MATCH('[1]M04 Business Firms'!$A$16,'[1]M04 Business Firms'!$A:$A,0),MATCH($A39,'[1]M04 Business Firms'!$1:$1,0))/1000</f>
        <v>228.291</v>
      </c>
      <c r="P39" s="57">
        <f>INDEX('[1]M04 Business Firms'!$1:$18,MATCH('[1]M04 Business Firms'!$A$17,'[1]M04 Business Firms'!$A:$A,0),MATCH($A39,'[1]M04 Business Firms'!$1:$1,0))/1000</f>
        <v>300.61700000000002</v>
      </c>
      <c r="Q39" s="57">
        <f>INDEX('[1]M04 Business Firms'!$1:$18,MATCH('[1]M04 Business Firms'!$A$18,'[1]M04 Business Firms'!$A:$A,0),MATCH($A39,'[1]M04 Business Firms'!$1:$1,0))/1000</f>
        <v>113.252</v>
      </c>
    </row>
    <row r="40" spans="1:17" ht="13.5" customHeight="1" x14ac:dyDescent="0.2">
      <c r="A40" s="51">
        <v>43585</v>
      </c>
      <c r="B40" s="56">
        <f>INDEX('[1]M04 Business Firms'!$1:$18,MATCH('[1]M04 Business Firms'!$A$3,'[1]M04 Business Firms'!$A:$A,0),MATCH($A40,'[1]M04 Business Firms'!$1:$1,0))/1000</f>
        <v>143858.41899999999</v>
      </c>
      <c r="C40" s="56">
        <f>INDEX('[1]M04 Business Firms'!$1:$18,MATCH('[1]M04 Business Firms'!$A$4,'[1]M04 Business Firms'!$A:$A,0),MATCH($A40,'[1]M04 Business Firms'!$1:$1,0))/1000</f>
        <v>56993.667000000001</v>
      </c>
      <c r="D40" s="56">
        <f>INDEX('[1]M04 Business Firms'!$1:$18,MATCH('[1]M04 Business Firms'!$A$5,'[1]M04 Business Firms'!$A:$A,0),MATCH($A40,'[1]M04 Business Firms'!$1:$1,0))/1000</f>
        <v>80247.930999999997</v>
      </c>
      <c r="E40" s="56">
        <f>INDEX('[1]M04 Business Firms'!$1:$18,MATCH('[1]M04 Business Firms'!$A$6,'[1]M04 Business Firms'!$A:$A,0),MATCH($A40,'[1]M04 Business Firms'!$1:$1,0))/1000</f>
        <v>33755.142</v>
      </c>
      <c r="F40" s="57">
        <f>INDEX('[1]M04 Business Firms'!$1:$18,MATCH('[1]M04 Business Firms'!$A$7,'[1]M04 Business Firms'!$A:$A,0),MATCH($A40,'[1]M04 Business Firms'!$1:$1,0))/1000</f>
        <v>77799.490999999995</v>
      </c>
      <c r="G40" s="57">
        <f>INDEX('[1]M04 Business Firms'!$1:$18,MATCH('[1]M04 Business Firms'!$A$8,'[1]M04 Business Firms'!$A:$A,0),MATCH($A40,'[1]M04 Business Firms'!$1:$1,0))/1000</f>
        <v>27944.526999999998</v>
      </c>
      <c r="H40" s="57">
        <f>INDEX('[1]M04 Business Firms'!$1:$18,MATCH('[1]M04 Business Firms'!$A$9,'[1]M04 Business Firms'!$A:$A,0),MATCH($A40,'[1]M04 Business Firms'!$1:$1,0))/1000</f>
        <v>38821.951999999997</v>
      </c>
      <c r="I40" s="57">
        <f>INDEX('[1]M04 Business Firms'!$1:$18,MATCH('[1]M04 Business Firms'!$A$10,'[1]M04 Business Firms'!$A:$A,0),MATCH($A40,'[1]M04 Business Firms'!$1:$1,0))/1000</f>
        <v>19603.903999999999</v>
      </c>
      <c r="J40" s="56">
        <f>INDEX('[1]M04 Business Firms'!$1:$18,MATCH('[1]M04 Business Firms'!$A$11,'[1]M04 Business Firms'!$A:$A,0),MATCH($A40,'[1]M04 Business Firms'!$1:$1,0))/1000</f>
        <v>66058.928</v>
      </c>
      <c r="K40" s="56">
        <f>INDEX('[1]M04 Business Firms'!$1:$18,MATCH('[1]M04 Business Firms'!$A$12,'[1]M04 Business Firms'!$A:$A,0),MATCH($A40,'[1]M04 Business Firms'!$1:$1,0))/1000</f>
        <v>29049.14</v>
      </c>
      <c r="L40" s="56">
        <f>INDEX('[1]M04 Business Firms'!$1:$18,MATCH('[1]M04 Business Firms'!$A$13,'[1]M04 Business Firms'!$A:$A,0),MATCH($A40,'[1]M04 Business Firms'!$1:$1,0))/1000</f>
        <v>41425.978999999999</v>
      </c>
      <c r="M40" s="56">
        <f>INDEX('[1]M04 Business Firms'!$1:$18,MATCH('[1]M04 Business Firms'!$A$14,'[1]M04 Business Firms'!$A:$A,0),MATCH($A40,'[1]M04 Business Firms'!$1:$1,0))/1000</f>
        <v>14151.237999999999</v>
      </c>
      <c r="N40" s="57">
        <f>INDEX('[1]M04 Business Firms'!$1:$18,MATCH('[1]M04 Business Firms'!$A$15,'[1]M04 Business Firms'!$A:$A,0),MATCH($A40,'[1]M04 Business Firms'!$1:$1,0))/1000</f>
        <v>494.452</v>
      </c>
      <c r="O40" s="57">
        <f>INDEX('[1]M04 Business Firms'!$1:$18,MATCH('[1]M04 Business Firms'!$A$16,'[1]M04 Business Firms'!$A:$A,0),MATCH($A40,'[1]M04 Business Firms'!$1:$1,0))/1000</f>
        <v>217.20699999999999</v>
      </c>
      <c r="P40" s="57">
        <f>INDEX('[1]M04 Business Firms'!$1:$18,MATCH('[1]M04 Business Firms'!$A$17,'[1]M04 Business Firms'!$A:$A,0),MATCH($A40,'[1]M04 Business Firms'!$1:$1,0))/1000</f>
        <v>310.18099999999998</v>
      </c>
      <c r="Q40" s="57">
        <f>INDEX('[1]M04 Business Firms'!$1:$18,MATCH('[1]M04 Business Firms'!$A$18,'[1]M04 Business Firms'!$A:$A,0),MATCH($A40,'[1]M04 Business Firms'!$1:$1,0))/1000</f>
        <v>105.81100000000001</v>
      </c>
    </row>
    <row r="41" spans="1:17" ht="13.5" customHeight="1" x14ac:dyDescent="0.2">
      <c r="A41" s="51">
        <v>43616</v>
      </c>
      <c r="B41" s="56">
        <f>INDEX('[1]M04 Business Firms'!$1:$18,MATCH('[1]M04 Business Firms'!$A$3,'[1]M04 Business Firms'!$A:$A,0),MATCH($A41,'[1]M04 Business Firms'!$1:$1,0))/1000</f>
        <v>143180.21799999999</v>
      </c>
      <c r="C41" s="56">
        <f>INDEX('[1]M04 Business Firms'!$1:$18,MATCH('[1]M04 Business Firms'!$A$4,'[1]M04 Business Firms'!$A:$A,0),MATCH($A41,'[1]M04 Business Firms'!$1:$1,0))/1000</f>
        <v>57073.915999999997</v>
      </c>
      <c r="D41" s="56">
        <f>INDEX('[1]M04 Business Firms'!$1:$18,MATCH('[1]M04 Business Firms'!$A$5,'[1]M04 Business Firms'!$A:$A,0),MATCH($A41,'[1]M04 Business Firms'!$1:$1,0))/1000</f>
        <v>79376.370999999999</v>
      </c>
      <c r="E41" s="56">
        <f>INDEX('[1]M04 Business Firms'!$1:$18,MATCH('[1]M04 Business Firms'!$A$6,'[1]M04 Business Firms'!$A:$A,0),MATCH($A41,'[1]M04 Business Firms'!$1:$1,0))/1000</f>
        <v>36041.792999999998</v>
      </c>
      <c r="F41" s="57">
        <f>INDEX('[1]M04 Business Firms'!$1:$18,MATCH('[1]M04 Business Firms'!$A$7,'[1]M04 Business Firms'!$A:$A,0),MATCH($A41,'[1]M04 Business Firms'!$1:$1,0))/1000</f>
        <v>78773.764999999999</v>
      </c>
      <c r="G41" s="57">
        <f>INDEX('[1]M04 Business Firms'!$1:$18,MATCH('[1]M04 Business Firms'!$A$8,'[1]M04 Business Firms'!$A:$A,0),MATCH($A41,'[1]M04 Business Firms'!$1:$1,0))/1000</f>
        <v>29336.387999999999</v>
      </c>
      <c r="H41" s="57">
        <f>INDEX('[1]M04 Business Firms'!$1:$18,MATCH('[1]M04 Business Firms'!$A$9,'[1]M04 Business Firms'!$A:$A,0),MATCH($A41,'[1]M04 Business Firms'!$1:$1,0))/1000</f>
        <v>39477.076999999997</v>
      </c>
      <c r="I41" s="57">
        <f>INDEX('[1]M04 Business Firms'!$1:$18,MATCH('[1]M04 Business Firms'!$A$10,'[1]M04 Business Firms'!$A:$A,0),MATCH($A41,'[1]M04 Business Firms'!$1:$1,0))/1000</f>
        <v>21012.511999999999</v>
      </c>
      <c r="J41" s="56">
        <f>INDEX('[1]M04 Business Firms'!$1:$18,MATCH('[1]M04 Business Firms'!$A$11,'[1]M04 Business Firms'!$A:$A,0),MATCH($A41,'[1]M04 Business Firms'!$1:$1,0))/1000</f>
        <v>64406.453000000001</v>
      </c>
      <c r="K41" s="56">
        <f>INDEX('[1]M04 Business Firms'!$1:$18,MATCH('[1]M04 Business Firms'!$A$12,'[1]M04 Business Firms'!$A:$A,0),MATCH($A41,'[1]M04 Business Firms'!$1:$1,0))/1000</f>
        <v>27737.527999999998</v>
      </c>
      <c r="L41" s="56">
        <f>INDEX('[1]M04 Business Firms'!$1:$18,MATCH('[1]M04 Business Firms'!$A$13,'[1]M04 Business Firms'!$A:$A,0),MATCH($A41,'[1]M04 Business Firms'!$1:$1,0))/1000</f>
        <v>39899.294000000002</v>
      </c>
      <c r="M41" s="56">
        <f>INDEX('[1]M04 Business Firms'!$1:$18,MATCH('[1]M04 Business Firms'!$A$14,'[1]M04 Business Firms'!$A:$A,0),MATCH($A41,'[1]M04 Business Firms'!$1:$1,0))/1000</f>
        <v>15029.281000000001</v>
      </c>
      <c r="N41" s="57">
        <f>INDEX('[1]M04 Business Firms'!$1:$18,MATCH('[1]M04 Business Firms'!$A$15,'[1]M04 Business Firms'!$A:$A,0),MATCH($A41,'[1]M04 Business Firms'!$1:$1,0))/1000</f>
        <v>486.95</v>
      </c>
      <c r="O41" s="57">
        <f>INDEX('[1]M04 Business Firms'!$1:$18,MATCH('[1]M04 Business Firms'!$A$16,'[1]M04 Business Firms'!$A:$A,0),MATCH($A41,'[1]M04 Business Firms'!$1:$1,0))/1000</f>
        <v>209.87</v>
      </c>
      <c r="P41" s="57">
        <f>INDEX('[1]M04 Business Firms'!$1:$18,MATCH('[1]M04 Business Firms'!$A$17,'[1]M04 Business Firms'!$A:$A,0),MATCH($A41,'[1]M04 Business Firms'!$1:$1,0))/1000</f>
        <v>301.78199999999998</v>
      </c>
      <c r="Q41" s="57">
        <f>INDEX('[1]M04 Business Firms'!$1:$18,MATCH('[1]M04 Business Firms'!$A$18,'[1]M04 Business Firms'!$A:$A,0),MATCH($A41,'[1]M04 Business Firms'!$1:$1,0))/1000</f>
        <v>113.714</v>
      </c>
    </row>
    <row r="42" spans="1:17" ht="13.5" customHeight="1" x14ac:dyDescent="0.2">
      <c r="A42" s="51">
        <v>43646</v>
      </c>
      <c r="B42" s="56">
        <f>INDEX('[1]M04 Business Firms'!$1:$18,MATCH('[1]M04 Business Firms'!$A$3,'[1]M04 Business Firms'!$A:$A,0),MATCH($A42,'[1]M04 Business Firms'!$1:$1,0))/1000</f>
        <v>120984.777</v>
      </c>
      <c r="C42" s="56">
        <f>INDEX('[1]M04 Business Firms'!$1:$18,MATCH('[1]M04 Business Firms'!$A$4,'[1]M04 Business Firms'!$A:$A,0),MATCH($A42,'[1]M04 Business Firms'!$1:$1,0))/1000</f>
        <v>58321.330999999998</v>
      </c>
      <c r="D42" s="56">
        <f>INDEX('[1]M04 Business Firms'!$1:$18,MATCH('[1]M04 Business Firms'!$A$5,'[1]M04 Business Firms'!$A:$A,0),MATCH($A42,'[1]M04 Business Firms'!$1:$1,0))/1000</f>
        <v>77747.020999999993</v>
      </c>
      <c r="E42" s="56">
        <f>INDEX('[1]M04 Business Firms'!$1:$18,MATCH('[1]M04 Business Firms'!$A$6,'[1]M04 Business Firms'!$A:$A,0),MATCH($A42,'[1]M04 Business Firms'!$1:$1,0))/1000</f>
        <v>36133.824000000001</v>
      </c>
      <c r="F42" s="57">
        <f>INDEX('[1]M04 Business Firms'!$1:$18,MATCH('[1]M04 Business Firms'!$A$7,'[1]M04 Business Firms'!$A:$A,0),MATCH($A42,'[1]M04 Business Firms'!$1:$1,0))/1000</f>
        <v>57508.171999999999</v>
      </c>
      <c r="G42" s="57">
        <f>INDEX('[1]M04 Business Firms'!$1:$18,MATCH('[1]M04 Business Firms'!$A$8,'[1]M04 Business Firms'!$A:$A,0),MATCH($A42,'[1]M04 Business Firms'!$1:$1,0))/1000</f>
        <v>28949.589</v>
      </c>
      <c r="H42" s="57">
        <f>INDEX('[1]M04 Business Firms'!$1:$18,MATCH('[1]M04 Business Firms'!$A$9,'[1]M04 Business Firms'!$A:$A,0),MATCH($A42,'[1]M04 Business Firms'!$1:$1,0))/1000</f>
        <v>39373.118999999999</v>
      </c>
      <c r="I42" s="57">
        <f>INDEX('[1]M04 Business Firms'!$1:$18,MATCH('[1]M04 Business Firms'!$A$10,'[1]M04 Business Firms'!$A:$A,0),MATCH($A42,'[1]M04 Business Firms'!$1:$1,0))/1000</f>
        <v>22056.417000000001</v>
      </c>
      <c r="J42" s="56">
        <f>INDEX('[1]M04 Business Firms'!$1:$18,MATCH('[1]M04 Business Firms'!$A$11,'[1]M04 Business Firms'!$A:$A,0),MATCH($A42,'[1]M04 Business Firms'!$1:$1,0))/1000</f>
        <v>63476.605000000003</v>
      </c>
      <c r="K42" s="56">
        <f>INDEX('[1]M04 Business Firms'!$1:$18,MATCH('[1]M04 Business Firms'!$A$12,'[1]M04 Business Firms'!$A:$A,0),MATCH($A42,'[1]M04 Business Firms'!$1:$1,0))/1000</f>
        <v>29371.741999999998</v>
      </c>
      <c r="L42" s="56">
        <f>INDEX('[1]M04 Business Firms'!$1:$18,MATCH('[1]M04 Business Firms'!$A$13,'[1]M04 Business Firms'!$A:$A,0),MATCH($A42,'[1]M04 Business Firms'!$1:$1,0))/1000</f>
        <v>38373.902000000002</v>
      </c>
      <c r="M42" s="56">
        <f>INDEX('[1]M04 Business Firms'!$1:$18,MATCH('[1]M04 Business Firms'!$A$14,'[1]M04 Business Firms'!$A:$A,0),MATCH($A42,'[1]M04 Business Firms'!$1:$1,0))/1000</f>
        <v>14077.406999999999</v>
      </c>
      <c r="N42" s="57">
        <f>INDEX('[1]M04 Business Firms'!$1:$18,MATCH('[1]M04 Business Firms'!$A$15,'[1]M04 Business Firms'!$A:$A,0),MATCH($A42,'[1]M04 Business Firms'!$1:$1,0))/1000</f>
        <v>486.68400000000003</v>
      </c>
      <c r="O42" s="57">
        <f>INDEX('[1]M04 Business Firms'!$1:$18,MATCH('[1]M04 Business Firms'!$A$16,'[1]M04 Business Firms'!$A:$A,0),MATCH($A42,'[1]M04 Business Firms'!$1:$1,0))/1000</f>
        <v>225.03800000000001</v>
      </c>
      <c r="P42" s="57">
        <f>INDEX('[1]M04 Business Firms'!$1:$18,MATCH('[1]M04 Business Firms'!$A$17,'[1]M04 Business Firms'!$A:$A,0),MATCH($A42,'[1]M04 Business Firms'!$1:$1,0))/1000</f>
        <v>294.24599999999998</v>
      </c>
      <c r="Q42" s="57">
        <f>INDEX('[1]M04 Business Firms'!$1:$18,MATCH('[1]M04 Business Firms'!$A$18,'[1]M04 Business Firms'!$A:$A,0),MATCH($A42,'[1]M04 Business Firms'!$1:$1,0))/1000</f>
        <v>107.857</v>
      </c>
    </row>
    <row r="43" spans="1:17" ht="13.5" customHeight="1" x14ac:dyDescent="0.2">
      <c r="A43" s="51">
        <v>43677</v>
      </c>
      <c r="B43" s="56">
        <f>INDEX('[1]M04 Business Firms'!$1:$18,MATCH('[1]M04 Business Firms'!$A$3,'[1]M04 Business Firms'!$A:$A,0),MATCH($A43,'[1]M04 Business Firms'!$1:$1,0))/1000</f>
        <v>125556.88</v>
      </c>
      <c r="C43" s="56">
        <f>INDEX('[1]M04 Business Firms'!$1:$18,MATCH('[1]M04 Business Firms'!$A$4,'[1]M04 Business Firms'!$A:$A,0),MATCH($A43,'[1]M04 Business Firms'!$1:$1,0))/1000</f>
        <v>56490.192999999999</v>
      </c>
      <c r="D43" s="56">
        <f>INDEX('[1]M04 Business Firms'!$1:$18,MATCH('[1]M04 Business Firms'!$A$5,'[1]M04 Business Firms'!$A:$A,0),MATCH($A43,'[1]M04 Business Firms'!$1:$1,0))/1000</f>
        <v>79771.191000000006</v>
      </c>
      <c r="E43" s="56">
        <f>INDEX('[1]M04 Business Firms'!$1:$18,MATCH('[1]M04 Business Firms'!$A$6,'[1]M04 Business Firms'!$A:$A,0),MATCH($A43,'[1]M04 Business Firms'!$1:$1,0))/1000</f>
        <v>35220.021000000001</v>
      </c>
      <c r="F43" s="57">
        <f>INDEX('[1]M04 Business Firms'!$1:$18,MATCH('[1]M04 Business Firms'!$A$7,'[1]M04 Business Firms'!$A:$A,0),MATCH($A43,'[1]M04 Business Firms'!$1:$1,0))/1000</f>
        <v>63538.004000000001</v>
      </c>
      <c r="G43" s="57">
        <f>INDEX('[1]M04 Business Firms'!$1:$18,MATCH('[1]M04 Business Firms'!$A$8,'[1]M04 Business Firms'!$A:$A,0),MATCH($A43,'[1]M04 Business Firms'!$1:$1,0))/1000</f>
        <v>29437.99</v>
      </c>
      <c r="H43" s="57">
        <f>INDEX('[1]M04 Business Firms'!$1:$18,MATCH('[1]M04 Business Firms'!$A$9,'[1]M04 Business Firms'!$A:$A,0),MATCH($A43,'[1]M04 Business Firms'!$1:$1,0))/1000</f>
        <v>40916.610999999997</v>
      </c>
      <c r="I43" s="57">
        <f>INDEX('[1]M04 Business Firms'!$1:$18,MATCH('[1]M04 Business Firms'!$A$10,'[1]M04 Business Firms'!$A:$A,0),MATCH($A43,'[1]M04 Business Firms'!$1:$1,0))/1000</f>
        <v>20846.5</v>
      </c>
      <c r="J43" s="56">
        <f>INDEX('[1]M04 Business Firms'!$1:$18,MATCH('[1]M04 Business Firms'!$A$11,'[1]M04 Business Firms'!$A:$A,0),MATCH($A43,'[1]M04 Business Firms'!$1:$1,0))/1000</f>
        <v>62018.875999999997</v>
      </c>
      <c r="K43" s="56">
        <f>INDEX('[1]M04 Business Firms'!$1:$18,MATCH('[1]M04 Business Firms'!$A$12,'[1]M04 Business Firms'!$A:$A,0),MATCH($A43,'[1]M04 Business Firms'!$1:$1,0))/1000</f>
        <v>27052.203000000001</v>
      </c>
      <c r="L43" s="56">
        <f>INDEX('[1]M04 Business Firms'!$1:$18,MATCH('[1]M04 Business Firms'!$A$13,'[1]M04 Business Firms'!$A:$A,0),MATCH($A43,'[1]M04 Business Firms'!$1:$1,0))/1000</f>
        <v>38854.58</v>
      </c>
      <c r="M43" s="56">
        <f>INDEX('[1]M04 Business Firms'!$1:$18,MATCH('[1]M04 Business Firms'!$A$14,'[1]M04 Business Firms'!$A:$A,0),MATCH($A43,'[1]M04 Business Firms'!$1:$1,0))/1000</f>
        <v>14373.521000000001</v>
      </c>
      <c r="N43" s="57">
        <f>INDEX('[1]M04 Business Firms'!$1:$18,MATCH('[1]M04 Business Firms'!$A$15,'[1]M04 Business Firms'!$A:$A,0),MATCH($A43,'[1]M04 Business Firms'!$1:$1,0))/1000</f>
        <v>457.62599999999998</v>
      </c>
      <c r="O43" s="57">
        <f>INDEX('[1]M04 Business Firms'!$1:$18,MATCH('[1]M04 Business Firms'!$A$16,'[1]M04 Business Firms'!$A:$A,0),MATCH($A43,'[1]M04 Business Firms'!$1:$1,0))/1000</f>
        <v>199.489</v>
      </c>
      <c r="P43" s="57">
        <f>INDEX('[1]M04 Business Firms'!$1:$18,MATCH('[1]M04 Business Firms'!$A$17,'[1]M04 Business Firms'!$A:$A,0),MATCH($A43,'[1]M04 Business Firms'!$1:$1,0))/1000</f>
        <v>286.81900000000002</v>
      </c>
      <c r="Q43" s="57">
        <f>INDEX('[1]M04 Business Firms'!$1:$18,MATCH('[1]M04 Business Firms'!$A$18,'[1]M04 Business Firms'!$A:$A,0),MATCH($A43,'[1]M04 Business Firms'!$1:$1,0))/1000</f>
        <v>105.989</v>
      </c>
    </row>
    <row r="44" spans="1:17" ht="13.5" customHeight="1" x14ac:dyDescent="0.2">
      <c r="A44" s="51">
        <v>43708</v>
      </c>
      <c r="B44" s="56">
        <f>INDEX('[1]M04 Business Firms'!$1:$18,MATCH('[1]M04 Business Firms'!$A$3,'[1]M04 Business Firms'!$A:$A,0),MATCH($A44,'[1]M04 Business Firms'!$1:$1,0))/1000</f>
        <v>140827.747</v>
      </c>
      <c r="C44" s="56">
        <f>INDEX('[1]M04 Business Firms'!$1:$18,MATCH('[1]M04 Business Firms'!$A$4,'[1]M04 Business Firms'!$A:$A,0),MATCH($A44,'[1]M04 Business Firms'!$1:$1,0))/1000</f>
        <v>57702.608999999997</v>
      </c>
      <c r="D44" s="56">
        <f>INDEX('[1]M04 Business Firms'!$1:$18,MATCH('[1]M04 Business Firms'!$A$5,'[1]M04 Business Firms'!$A:$A,0),MATCH($A44,'[1]M04 Business Firms'!$1:$1,0))/1000</f>
        <v>83217.804000000004</v>
      </c>
      <c r="E44" s="56">
        <f>INDEX('[1]M04 Business Firms'!$1:$18,MATCH('[1]M04 Business Firms'!$A$6,'[1]M04 Business Firms'!$A:$A,0),MATCH($A44,'[1]M04 Business Firms'!$1:$1,0))/1000</f>
        <v>35492.968000000001</v>
      </c>
      <c r="F44" s="57">
        <f>INDEX('[1]M04 Business Firms'!$1:$18,MATCH('[1]M04 Business Firms'!$A$7,'[1]M04 Business Firms'!$A:$A,0),MATCH($A44,'[1]M04 Business Firms'!$1:$1,0))/1000</f>
        <v>67734.288</v>
      </c>
      <c r="G44" s="57">
        <f>INDEX('[1]M04 Business Firms'!$1:$18,MATCH('[1]M04 Business Firms'!$A$8,'[1]M04 Business Firms'!$A:$A,0),MATCH($A44,'[1]M04 Business Firms'!$1:$1,0))/1000</f>
        <v>31279.847000000002</v>
      </c>
      <c r="H44" s="57">
        <f>INDEX('[1]M04 Business Firms'!$1:$18,MATCH('[1]M04 Business Firms'!$A$9,'[1]M04 Business Firms'!$A:$A,0),MATCH($A44,'[1]M04 Business Firms'!$1:$1,0))/1000</f>
        <v>42140.987000000001</v>
      </c>
      <c r="I44" s="57">
        <f>INDEX('[1]M04 Business Firms'!$1:$18,MATCH('[1]M04 Business Firms'!$A$10,'[1]M04 Business Firms'!$A:$A,0),MATCH($A44,'[1]M04 Business Firms'!$1:$1,0))/1000</f>
        <v>21866.913</v>
      </c>
      <c r="J44" s="56">
        <f>INDEX('[1]M04 Business Firms'!$1:$18,MATCH('[1]M04 Business Firms'!$A$11,'[1]M04 Business Firms'!$A:$A,0),MATCH($A44,'[1]M04 Business Firms'!$1:$1,0))/1000</f>
        <v>73093.459000000003</v>
      </c>
      <c r="K44" s="56">
        <f>INDEX('[1]M04 Business Firms'!$1:$18,MATCH('[1]M04 Business Firms'!$A$12,'[1]M04 Business Firms'!$A:$A,0),MATCH($A44,'[1]M04 Business Firms'!$1:$1,0))/1000</f>
        <v>26422.761999999999</v>
      </c>
      <c r="L44" s="56">
        <f>INDEX('[1]M04 Business Firms'!$1:$18,MATCH('[1]M04 Business Firms'!$A$13,'[1]M04 Business Firms'!$A:$A,0),MATCH($A44,'[1]M04 Business Firms'!$1:$1,0))/1000</f>
        <v>41076.817000000003</v>
      </c>
      <c r="M44" s="56">
        <f>INDEX('[1]M04 Business Firms'!$1:$18,MATCH('[1]M04 Business Firms'!$A$14,'[1]M04 Business Firms'!$A:$A,0),MATCH($A44,'[1]M04 Business Firms'!$1:$1,0))/1000</f>
        <v>13626.055</v>
      </c>
      <c r="N44" s="57">
        <f>INDEX('[1]M04 Business Firms'!$1:$18,MATCH('[1]M04 Business Firms'!$A$15,'[1]M04 Business Firms'!$A:$A,0),MATCH($A44,'[1]M04 Business Firms'!$1:$1,0))/1000</f>
        <v>534.96100000000001</v>
      </c>
      <c r="O44" s="57">
        <f>INDEX('[1]M04 Business Firms'!$1:$18,MATCH('[1]M04 Business Firms'!$A$16,'[1]M04 Business Firms'!$A:$A,0),MATCH($A44,'[1]M04 Business Firms'!$1:$1,0))/1000</f>
        <v>193.251</v>
      </c>
      <c r="P44" s="57">
        <f>INDEX('[1]M04 Business Firms'!$1:$18,MATCH('[1]M04 Business Firms'!$A$17,'[1]M04 Business Firms'!$A:$A,0),MATCH($A44,'[1]M04 Business Firms'!$1:$1,0))/1000</f>
        <v>300.786</v>
      </c>
      <c r="Q44" s="57">
        <f>INDEX('[1]M04 Business Firms'!$1:$18,MATCH('[1]M04 Business Firms'!$A$18,'[1]M04 Business Firms'!$A:$A,0),MATCH($A44,'[1]M04 Business Firms'!$1:$1,0))/1000</f>
        <v>99.656000000000006</v>
      </c>
    </row>
    <row r="45" spans="1:17" ht="13.5" customHeight="1" x14ac:dyDescent="0.2">
      <c r="A45" s="51">
        <v>43738</v>
      </c>
      <c r="B45" s="56">
        <f>INDEX('[1]M04 Business Firms'!$1:$18,MATCH('[1]M04 Business Firms'!$A$3,'[1]M04 Business Firms'!$A:$A,0),MATCH($A45,'[1]M04 Business Firms'!$1:$1,0))/1000</f>
        <v>134698.08100000001</v>
      </c>
      <c r="C45" s="56">
        <f>INDEX('[1]M04 Business Firms'!$1:$18,MATCH('[1]M04 Business Firms'!$A$4,'[1]M04 Business Firms'!$A:$A,0),MATCH($A45,'[1]M04 Business Firms'!$1:$1,0))/1000</f>
        <v>57900.260999999999</v>
      </c>
      <c r="D45" s="56">
        <f>INDEX('[1]M04 Business Firms'!$1:$18,MATCH('[1]M04 Business Firms'!$A$5,'[1]M04 Business Firms'!$A:$A,0),MATCH($A45,'[1]M04 Business Firms'!$1:$1,0))/1000</f>
        <v>80250.894</v>
      </c>
      <c r="E45" s="56">
        <f>INDEX('[1]M04 Business Firms'!$1:$18,MATCH('[1]M04 Business Firms'!$A$6,'[1]M04 Business Firms'!$A:$A,0),MATCH($A45,'[1]M04 Business Firms'!$1:$1,0))/1000</f>
        <v>34099.688999999998</v>
      </c>
      <c r="F45" s="57">
        <f>INDEX('[1]M04 Business Firms'!$1:$18,MATCH('[1]M04 Business Firms'!$A$7,'[1]M04 Business Firms'!$A:$A,0),MATCH($A45,'[1]M04 Business Firms'!$1:$1,0))/1000</f>
        <v>64131.959000000003</v>
      </c>
      <c r="G45" s="57">
        <f>INDEX('[1]M04 Business Firms'!$1:$18,MATCH('[1]M04 Business Firms'!$A$8,'[1]M04 Business Firms'!$A:$A,0),MATCH($A45,'[1]M04 Business Firms'!$1:$1,0))/1000</f>
        <v>28662.823</v>
      </c>
      <c r="H45" s="57">
        <f>INDEX('[1]M04 Business Firms'!$1:$18,MATCH('[1]M04 Business Firms'!$A$9,'[1]M04 Business Firms'!$A:$A,0),MATCH($A45,'[1]M04 Business Firms'!$1:$1,0))/1000</f>
        <v>41471.758999999998</v>
      </c>
      <c r="I45" s="57">
        <f>INDEX('[1]M04 Business Firms'!$1:$18,MATCH('[1]M04 Business Firms'!$A$10,'[1]M04 Business Firms'!$A:$A,0),MATCH($A45,'[1]M04 Business Firms'!$1:$1,0))/1000</f>
        <v>22463.256000000001</v>
      </c>
      <c r="J45" s="56">
        <f>INDEX('[1]M04 Business Firms'!$1:$18,MATCH('[1]M04 Business Firms'!$A$11,'[1]M04 Business Firms'!$A:$A,0),MATCH($A45,'[1]M04 Business Firms'!$1:$1,0))/1000</f>
        <v>70566.122000000003</v>
      </c>
      <c r="K45" s="56">
        <f>INDEX('[1]M04 Business Firms'!$1:$18,MATCH('[1]M04 Business Firms'!$A$12,'[1]M04 Business Firms'!$A:$A,0),MATCH($A45,'[1]M04 Business Firms'!$1:$1,0))/1000</f>
        <v>29237.437999999998</v>
      </c>
      <c r="L45" s="56">
        <f>INDEX('[1]M04 Business Firms'!$1:$18,MATCH('[1]M04 Business Firms'!$A$13,'[1]M04 Business Firms'!$A:$A,0),MATCH($A45,'[1]M04 Business Firms'!$1:$1,0))/1000</f>
        <v>38779.135000000002</v>
      </c>
      <c r="M45" s="56">
        <f>INDEX('[1]M04 Business Firms'!$1:$18,MATCH('[1]M04 Business Firms'!$A$14,'[1]M04 Business Firms'!$A:$A,0),MATCH($A45,'[1]M04 Business Firms'!$1:$1,0))/1000</f>
        <v>11636.433000000001</v>
      </c>
      <c r="N45" s="57">
        <f>INDEX('[1]M04 Business Firms'!$1:$18,MATCH('[1]M04 Business Firms'!$A$15,'[1]M04 Business Firms'!$A:$A,0),MATCH($A45,'[1]M04 Business Firms'!$1:$1,0))/1000</f>
        <v>526.18100000000004</v>
      </c>
      <c r="O45" s="57">
        <f>INDEX('[1]M04 Business Firms'!$1:$18,MATCH('[1]M04 Business Firms'!$A$16,'[1]M04 Business Firms'!$A:$A,0),MATCH($A45,'[1]M04 Business Firms'!$1:$1,0))/1000</f>
        <v>217.959</v>
      </c>
      <c r="P45" s="57">
        <f>INDEX('[1]M04 Business Firms'!$1:$18,MATCH('[1]M04 Business Firms'!$A$17,'[1]M04 Business Firms'!$A:$A,0),MATCH($A45,'[1]M04 Business Firms'!$1:$1,0))/1000</f>
        <v>289.262</v>
      </c>
      <c r="Q45" s="57">
        <f>INDEX('[1]M04 Business Firms'!$1:$18,MATCH('[1]M04 Business Firms'!$A$18,'[1]M04 Business Firms'!$A:$A,0),MATCH($A45,'[1]M04 Business Firms'!$1:$1,0))/1000</f>
        <v>86.747</v>
      </c>
    </row>
    <row r="46" spans="1:17" ht="13.5" customHeight="1" x14ac:dyDescent="0.2">
      <c r="A46" s="51">
        <v>43769</v>
      </c>
      <c r="B46" s="56">
        <f>INDEX('[1]M04 Business Firms'!$1:$18,MATCH('[1]M04 Business Firms'!$A$3,'[1]M04 Business Firms'!$A:$A,0),MATCH($A46,'[1]M04 Business Firms'!$1:$1,0))/1000</f>
        <v>150495.25899999999</v>
      </c>
      <c r="C46" s="56">
        <f>INDEX('[1]M04 Business Firms'!$1:$18,MATCH('[1]M04 Business Firms'!$A$4,'[1]M04 Business Firms'!$A:$A,0),MATCH($A46,'[1]M04 Business Firms'!$1:$1,0))/1000</f>
        <v>56741.440000000002</v>
      </c>
      <c r="D46" s="56">
        <f>INDEX('[1]M04 Business Firms'!$1:$18,MATCH('[1]M04 Business Firms'!$A$5,'[1]M04 Business Firms'!$A:$A,0),MATCH($A46,'[1]M04 Business Firms'!$1:$1,0))/1000</f>
        <v>82625.824999999997</v>
      </c>
      <c r="E46" s="56">
        <f>INDEX('[1]M04 Business Firms'!$1:$18,MATCH('[1]M04 Business Firms'!$A$6,'[1]M04 Business Firms'!$A:$A,0),MATCH($A46,'[1]M04 Business Firms'!$1:$1,0))/1000</f>
        <v>34288.411</v>
      </c>
      <c r="F46" s="57">
        <f>INDEX('[1]M04 Business Firms'!$1:$18,MATCH('[1]M04 Business Firms'!$A$7,'[1]M04 Business Firms'!$A:$A,0),MATCH($A46,'[1]M04 Business Firms'!$1:$1,0))/1000</f>
        <v>75514.589000000007</v>
      </c>
      <c r="G46" s="57">
        <f>INDEX('[1]M04 Business Firms'!$1:$18,MATCH('[1]M04 Business Firms'!$A$8,'[1]M04 Business Firms'!$A:$A,0),MATCH($A46,'[1]M04 Business Firms'!$1:$1,0))/1000</f>
        <v>30217.982</v>
      </c>
      <c r="H46" s="57">
        <f>INDEX('[1]M04 Business Firms'!$1:$18,MATCH('[1]M04 Business Firms'!$A$9,'[1]M04 Business Firms'!$A:$A,0),MATCH($A46,'[1]M04 Business Firms'!$1:$1,0))/1000</f>
        <v>42337.495999999999</v>
      </c>
      <c r="I46" s="57">
        <f>INDEX('[1]M04 Business Firms'!$1:$18,MATCH('[1]M04 Business Firms'!$A$10,'[1]M04 Business Firms'!$A:$A,0),MATCH($A46,'[1]M04 Business Firms'!$1:$1,0))/1000</f>
        <v>21969.891</v>
      </c>
      <c r="J46" s="56">
        <f>INDEX('[1]M04 Business Firms'!$1:$18,MATCH('[1]M04 Business Firms'!$A$11,'[1]M04 Business Firms'!$A:$A,0),MATCH($A46,'[1]M04 Business Firms'!$1:$1,0))/1000</f>
        <v>74980.67</v>
      </c>
      <c r="K46" s="56">
        <f>INDEX('[1]M04 Business Firms'!$1:$18,MATCH('[1]M04 Business Firms'!$A$12,'[1]M04 Business Firms'!$A:$A,0),MATCH($A46,'[1]M04 Business Firms'!$1:$1,0))/1000</f>
        <v>26523.457999999999</v>
      </c>
      <c r="L46" s="56">
        <f>INDEX('[1]M04 Business Firms'!$1:$18,MATCH('[1]M04 Business Firms'!$A$13,'[1]M04 Business Firms'!$A:$A,0),MATCH($A46,'[1]M04 Business Firms'!$1:$1,0))/1000</f>
        <v>40288.328999999998</v>
      </c>
      <c r="M46" s="56">
        <f>INDEX('[1]M04 Business Firms'!$1:$18,MATCH('[1]M04 Business Firms'!$A$14,'[1]M04 Business Firms'!$A:$A,0),MATCH($A46,'[1]M04 Business Firms'!$1:$1,0))/1000</f>
        <v>12318.52</v>
      </c>
      <c r="N46" s="57">
        <f>INDEX('[1]M04 Business Firms'!$1:$18,MATCH('[1]M04 Business Firms'!$A$15,'[1]M04 Business Firms'!$A:$A,0),MATCH($A46,'[1]M04 Business Firms'!$1:$1,0))/1000</f>
        <v>540.30799999999999</v>
      </c>
      <c r="O46" s="57">
        <f>INDEX('[1]M04 Business Firms'!$1:$18,MATCH('[1]M04 Business Firms'!$A$16,'[1]M04 Business Firms'!$A:$A,0),MATCH($A46,'[1]M04 Business Firms'!$1:$1,0))/1000</f>
        <v>190.89599999999999</v>
      </c>
      <c r="P46" s="57">
        <f>INDEX('[1]M04 Business Firms'!$1:$18,MATCH('[1]M04 Business Firms'!$A$17,'[1]M04 Business Firms'!$A:$A,0),MATCH($A46,'[1]M04 Business Firms'!$1:$1,0))/1000</f>
        <v>290.36399999999998</v>
      </c>
      <c r="Q46" s="57">
        <f>INDEX('[1]M04 Business Firms'!$1:$18,MATCH('[1]M04 Business Firms'!$A$18,'[1]M04 Business Firms'!$A:$A,0),MATCH($A46,'[1]M04 Business Firms'!$1:$1,0))/1000</f>
        <v>88.659000000000006</v>
      </c>
    </row>
    <row r="47" spans="1:17" ht="13.5" customHeight="1" x14ac:dyDescent="0.2">
      <c r="A47" s="51">
        <v>43799</v>
      </c>
      <c r="B47" s="56">
        <f>INDEX('[1]M04 Business Firms'!$1:$18,MATCH('[1]M04 Business Firms'!$A$3,'[1]M04 Business Firms'!$A:$A,0),MATCH($A47,'[1]M04 Business Firms'!$1:$1,0))/1000</f>
        <v>165697.307</v>
      </c>
      <c r="C47" s="56">
        <f>INDEX('[1]M04 Business Firms'!$1:$18,MATCH('[1]M04 Business Firms'!$A$4,'[1]M04 Business Firms'!$A:$A,0),MATCH($A47,'[1]M04 Business Firms'!$1:$1,0))/1000</f>
        <v>52085.402000000002</v>
      </c>
      <c r="D47" s="56">
        <f>INDEX('[1]M04 Business Firms'!$1:$18,MATCH('[1]M04 Business Firms'!$A$5,'[1]M04 Business Firms'!$A:$A,0),MATCH($A47,'[1]M04 Business Firms'!$1:$1,0))/1000</f>
        <v>84518.672999999995</v>
      </c>
      <c r="E47" s="56">
        <f>INDEX('[1]M04 Business Firms'!$1:$18,MATCH('[1]M04 Business Firms'!$A$6,'[1]M04 Business Firms'!$A:$A,0),MATCH($A47,'[1]M04 Business Firms'!$1:$1,0))/1000</f>
        <v>36654.258999999998</v>
      </c>
      <c r="F47" s="57">
        <f>INDEX('[1]M04 Business Firms'!$1:$18,MATCH('[1]M04 Business Firms'!$A$7,'[1]M04 Business Firms'!$A:$A,0),MATCH($A47,'[1]M04 Business Firms'!$1:$1,0))/1000</f>
        <v>91217.591</v>
      </c>
      <c r="G47" s="57">
        <f>INDEX('[1]M04 Business Firms'!$1:$18,MATCH('[1]M04 Business Firms'!$A$8,'[1]M04 Business Firms'!$A:$A,0),MATCH($A47,'[1]M04 Business Firms'!$1:$1,0))/1000</f>
        <v>28141.096000000001</v>
      </c>
      <c r="H47" s="57">
        <f>INDEX('[1]M04 Business Firms'!$1:$18,MATCH('[1]M04 Business Firms'!$A$9,'[1]M04 Business Firms'!$A:$A,0),MATCH($A47,'[1]M04 Business Firms'!$1:$1,0))/1000</f>
        <v>44277.574999999997</v>
      </c>
      <c r="I47" s="57">
        <f>INDEX('[1]M04 Business Firms'!$1:$18,MATCH('[1]M04 Business Firms'!$A$10,'[1]M04 Business Firms'!$A:$A,0),MATCH($A47,'[1]M04 Business Firms'!$1:$1,0))/1000</f>
        <v>24478.526000000002</v>
      </c>
      <c r="J47" s="56">
        <f>INDEX('[1]M04 Business Firms'!$1:$18,MATCH('[1]M04 Business Firms'!$A$11,'[1]M04 Business Firms'!$A:$A,0),MATCH($A47,'[1]M04 Business Firms'!$1:$1,0))/1000</f>
        <v>74479.716</v>
      </c>
      <c r="K47" s="56">
        <f>INDEX('[1]M04 Business Firms'!$1:$18,MATCH('[1]M04 Business Firms'!$A$12,'[1]M04 Business Firms'!$A:$A,0),MATCH($A47,'[1]M04 Business Firms'!$1:$1,0))/1000</f>
        <v>23944.306</v>
      </c>
      <c r="L47" s="56">
        <f>INDEX('[1]M04 Business Firms'!$1:$18,MATCH('[1]M04 Business Firms'!$A$13,'[1]M04 Business Firms'!$A:$A,0),MATCH($A47,'[1]M04 Business Firms'!$1:$1,0))/1000</f>
        <v>40241.097999999998</v>
      </c>
      <c r="M47" s="56">
        <f>INDEX('[1]M04 Business Firms'!$1:$18,MATCH('[1]M04 Business Firms'!$A$14,'[1]M04 Business Firms'!$A:$A,0),MATCH($A47,'[1]M04 Business Firms'!$1:$1,0))/1000</f>
        <v>12175.733</v>
      </c>
      <c r="N47" s="57">
        <f>INDEX('[1]M04 Business Firms'!$1:$18,MATCH('[1]M04 Business Firms'!$A$15,'[1]M04 Business Firms'!$A:$A,0),MATCH($A47,'[1]M04 Business Firms'!$1:$1,0))/1000</f>
        <v>551.73599999999999</v>
      </c>
      <c r="O47" s="57">
        <f>INDEX('[1]M04 Business Firms'!$1:$18,MATCH('[1]M04 Business Firms'!$A$16,'[1]M04 Business Firms'!$A:$A,0),MATCH($A47,'[1]M04 Business Firms'!$1:$1,0))/1000</f>
        <v>177.27</v>
      </c>
      <c r="P47" s="57">
        <f>INDEX('[1]M04 Business Firms'!$1:$18,MATCH('[1]M04 Business Firms'!$A$17,'[1]M04 Business Firms'!$A:$A,0),MATCH($A47,'[1]M04 Business Firms'!$1:$1,0))/1000</f>
        <v>298.22500000000002</v>
      </c>
      <c r="Q47" s="57">
        <f>INDEX('[1]M04 Business Firms'!$1:$18,MATCH('[1]M04 Business Firms'!$A$18,'[1]M04 Business Firms'!$A:$A,0),MATCH($A47,'[1]M04 Business Firms'!$1:$1,0))/1000</f>
        <v>90.138000000000005</v>
      </c>
    </row>
    <row r="48" spans="1:17" ht="13.5" customHeight="1" x14ac:dyDescent="0.2">
      <c r="A48" s="51">
        <v>43830</v>
      </c>
      <c r="B48" s="56">
        <f>INDEX('[1]M04 Business Firms'!$1:$18,MATCH('[1]M04 Business Firms'!$A$3,'[1]M04 Business Firms'!$A:$A,0),MATCH($A48,'[1]M04 Business Firms'!$1:$1,0))/1000</f>
        <v>178686.80300000001</v>
      </c>
      <c r="C48" s="56">
        <f>INDEX('[1]M04 Business Firms'!$1:$18,MATCH('[1]M04 Business Firms'!$A$4,'[1]M04 Business Firms'!$A:$A,0),MATCH($A48,'[1]M04 Business Firms'!$1:$1,0))/1000</f>
        <v>47999.572</v>
      </c>
      <c r="D48" s="56">
        <f>INDEX('[1]M04 Business Firms'!$1:$18,MATCH('[1]M04 Business Firms'!$A$5,'[1]M04 Business Firms'!$A:$A,0),MATCH($A48,'[1]M04 Business Firms'!$1:$1,0))/1000</f>
        <v>85002.543000000005</v>
      </c>
      <c r="E48" s="56">
        <f>INDEX('[1]M04 Business Firms'!$1:$18,MATCH('[1]M04 Business Firms'!$A$6,'[1]M04 Business Firms'!$A:$A,0),MATCH($A48,'[1]M04 Business Firms'!$1:$1,0))/1000</f>
        <v>35152.733</v>
      </c>
      <c r="F48" s="57">
        <f>INDEX('[1]M04 Business Firms'!$1:$18,MATCH('[1]M04 Business Firms'!$A$7,'[1]M04 Business Firms'!$A:$A,0),MATCH($A48,'[1]M04 Business Firms'!$1:$1,0))/1000</f>
        <v>100800.35799999999</v>
      </c>
      <c r="G48" s="57">
        <f>INDEX('[1]M04 Business Firms'!$1:$18,MATCH('[1]M04 Business Firms'!$A$8,'[1]M04 Business Firms'!$A:$A,0),MATCH($A48,'[1]M04 Business Firms'!$1:$1,0))/1000</f>
        <v>26712.576000000001</v>
      </c>
      <c r="H48" s="57">
        <f>INDEX('[1]M04 Business Firms'!$1:$18,MATCH('[1]M04 Business Firms'!$A$9,'[1]M04 Business Firms'!$A:$A,0),MATCH($A48,'[1]M04 Business Firms'!$1:$1,0))/1000</f>
        <v>44943.783000000003</v>
      </c>
      <c r="I48" s="57">
        <f>INDEX('[1]M04 Business Firms'!$1:$18,MATCH('[1]M04 Business Firms'!$A$10,'[1]M04 Business Firms'!$A:$A,0),MATCH($A48,'[1]M04 Business Firms'!$1:$1,0))/1000</f>
        <v>23204.195</v>
      </c>
      <c r="J48" s="56">
        <f>INDEX('[1]M04 Business Firms'!$1:$18,MATCH('[1]M04 Business Firms'!$A$11,'[1]M04 Business Firms'!$A:$A,0),MATCH($A48,'[1]M04 Business Firms'!$1:$1,0))/1000</f>
        <v>77886.445000000007</v>
      </c>
      <c r="K48" s="56">
        <f>INDEX('[1]M04 Business Firms'!$1:$18,MATCH('[1]M04 Business Firms'!$A$12,'[1]M04 Business Firms'!$A:$A,0),MATCH($A48,'[1]M04 Business Firms'!$1:$1,0))/1000</f>
        <v>21286.995999999999</v>
      </c>
      <c r="L48" s="56">
        <f>INDEX('[1]M04 Business Firms'!$1:$18,MATCH('[1]M04 Business Firms'!$A$13,'[1]M04 Business Firms'!$A:$A,0),MATCH($A48,'[1]M04 Business Firms'!$1:$1,0))/1000</f>
        <v>40058.76</v>
      </c>
      <c r="M48" s="56">
        <f>INDEX('[1]M04 Business Firms'!$1:$18,MATCH('[1]M04 Business Firms'!$A$14,'[1]M04 Business Firms'!$A:$A,0),MATCH($A48,'[1]M04 Business Firms'!$1:$1,0))/1000</f>
        <v>11948.538</v>
      </c>
      <c r="N48" s="57">
        <f>INDEX('[1]M04 Business Firms'!$1:$18,MATCH('[1]M04 Business Firms'!$A$15,'[1]M04 Business Firms'!$A:$A,0),MATCH($A48,'[1]M04 Business Firms'!$1:$1,0))/1000</f>
        <v>591.73800000000006</v>
      </c>
      <c r="O48" s="57">
        <f>INDEX('[1]M04 Business Firms'!$1:$18,MATCH('[1]M04 Business Firms'!$A$16,'[1]M04 Business Firms'!$A:$A,0),MATCH($A48,'[1]M04 Business Firms'!$1:$1,0))/1000</f>
        <v>162.02000000000001</v>
      </c>
      <c r="P48" s="57">
        <f>INDEX('[1]M04 Business Firms'!$1:$18,MATCH('[1]M04 Business Firms'!$A$17,'[1]M04 Business Firms'!$A:$A,0),MATCH($A48,'[1]M04 Business Firms'!$1:$1,0))/1000</f>
        <v>302.77699999999999</v>
      </c>
      <c r="Q48" s="57">
        <f>INDEX('[1]M04 Business Firms'!$1:$18,MATCH('[1]M04 Business Firms'!$A$18,'[1]M04 Business Firms'!$A:$A,0),MATCH($A48,'[1]M04 Business Firms'!$1:$1,0))/1000</f>
        <v>91.084000000000003</v>
      </c>
    </row>
    <row r="49" spans="1:17" ht="13.5" customHeight="1" x14ac:dyDescent="0.2">
      <c r="A49" s="51">
        <v>43861</v>
      </c>
      <c r="B49" s="56">
        <f>INDEX('[1]M04 Business Firms'!$1:$18,MATCH('[1]M04 Business Firms'!$A$3,'[1]M04 Business Firms'!$A:$A,0),MATCH($A49,'[1]M04 Business Firms'!$1:$1,0))/1000</f>
        <v>162970.538</v>
      </c>
      <c r="C49" s="56">
        <f>INDEX('[1]M04 Business Firms'!$1:$18,MATCH('[1]M04 Business Firms'!$A$4,'[1]M04 Business Firms'!$A:$A,0),MATCH($A49,'[1]M04 Business Firms'!$1:$1,0))/1000</f>
        <v>49610.114999999998</v>
      </c>
      <c r="D49" s="56">
        <f>INDEX('[1]M04 Business Firms'!$1:$18,MATCH('[1]M04 Business Firms'!$A$5,'[1]M04 Business Firms'!$A:$A,0),MATCH($A49,'[1]M04 Business Firms'!$1:$1,0))/1000</f>
        <v>88290.34</v>
      </c>
      <c r="E49" s="56">
        <f>INDEX('[1]M04 Business Firms'!$1:$18,MATCH('[1]M04 Business Firms'!$A$6,'[1]M04 Business Firms'!$A:$A,0),MATCH($A49,'[1]M04 Business Firms'!$1:$1,0))/1000</f>
        <v>37411.277999999998</v>
      </c>
      <c r="F49" s="57">
        <f>INDEX('[1]M04 Business Firms'!$1:$18,MATCH('[1]M04 Business Firms'!$A$7,'[1]M04 Business Firms'!$A:$A,0),MATCH($A49,'[1]M04 Business Firms'!$1:$1,0))/1000</f>
        <v>83241.301000000007</v>
      </c>
      <c r="G49" s="57">
        <f>INDEX('[1]M04 Business Firms'!$1:$18,MATCH('[1]M04 Business Firms'!$A$8,'[1]M04 Business Firms'!$A:$A,0),MATCH($A49,'[1]M04 Business Firms'!$1:$1,0))/1000</f>
        <v>26526.596000000001</v>
      </c>
      <c r="H49" s="57">
        <f>INDEX('[1]M04 Business Firms'!$1:$18,MATCH('[1]M04 Business Firms'!$A$9,'[1]M04 Business Firms'!$A:$A,0),MATCH($A49,'[1]M04 Business Firms'!$1:$1,0))/1000</f>
        <v>44988.305999999997</v>
      </c>
      <c r="I49" s="57">
        <f>INDEX('[1]M04 Business Firms'!$1:$18,MATCH('[1]M04 Business Firms'!$A$10,'[1]M04 Business Firms'!$A:$A,0),MATCH($A49,'[1]M04 Business Firms'!$1:$1,0))/1000</f>
        <v>23660.366000000002</v>
      </c>
      <c r="J49" s="56">
        <f>INDEX('[1]M04 Business Firms'!$1:$18,MATCH('[1]M04 Business Firms'!$A$11,'[1]M04 Business Firms'!$A:$A,0),MATCH($A49,'[1]M04 Business Firms'!$1:$1,0))/1000</f>
        <v>79729.236999999994</v>
      </c>
      <c r="K49" s="56">
        <f>INDEX('[1]M04 Business Firms'!$1:$18,MATCH('[1]M04 Business Firms'!$A$12,'[1]M04 Business Firms'!$A:$A,0),MATCH($A49,'[1]M04 Business Firms'!$1:$1,0))/1000</f>
        <v>23083.519</v>
      </c>
      <c r="L49" s="56">
        <f>INDEX('[1]M04 Business Firms'!$1:$18,MATCH('[1]M04 Business Firms'!$A$13,'[1]M04 Business Firms'!$A:$A,0),MATCH($A49,'[1]M04 Business Firms'!$1:$1,0))/1000</f>
        <v>43302.034</v>
      </c>
      <c r="M49" s="56">
        <f>INDEX('[1]M04 Business Firms'!$1:$18,MATCH('[1]M04 Business Firms'!$A$14,'[1]M04 Business Firms'!$A:$A,0),MATCH($A49,'[1]M04 Business Firms'!$1:$1,0))/1000</f>
        <v>13750.912</v>
      </c>
      <c r="N49" s="57">
        <f>INDEX('[1]M04 Business Firms'!$1:$18,MATCH('[1]M04 Business Firms'!$A$15,'[1]M04 Business Firms'!$A:$A,0),MATCH($A49,'[1]M04 Business Firms'!$1:$1,0))/1000</f>
        <v>570.41999999999996</v>
      </c>
      <c r="O49" s="57">
        <f>INDEX('[1]M04 Business Firms'!$1:$18,MATCH('[1]M04 Business Firms'!$A$16,'[1]M04 Business Firms'!$A:$A,0),MATCH($A49,'[1]M04 Business Firms'!$1:$1,0))/1000</f>
        <v>164.89400000000001</v>
      </c>
      <c r="P49" s="57">
        <f>INDEX('[1]M04 Business Firms'!$1:$18,MATCH('[1]M04 Business Firms'!$A$17,'[1]M04 Business Firms'!$A:$A,0),MATCH($A49,'[1]M04 Business Firms'!$1:$1,0))/1000</f>
        <v>309.92599999999999</v>
      </c>
      <c r="Q49" s="57">
        <f>INDEX('[1]M04 Business Firms'!$1:$18,MATCH('[1]M04 Business Firms'!$A$18,'[1]M04 Business Firms'!$A:$A,0),MATCH($A49,'[1]M04 Business Firms'!$1:$1,0))/1000</f>
        <v>98.221999999999994</v>
      </c>
    </row>
    <row r="50" spans="1:17" x14ac:dyDescent="0.2">
      <c r="A50" s="51">
        <v>43890</v>
      </c>
      <c r="B50" s="56">
        <f>INDEX('[1]M04 Business Firms'!$1:$18,MATCH('[1]M04 Business Firms'!$A$3,'[1]M04 Business Firms'!$A:$A,0),MATCH($A50,'[1]M04 Business Firms'!$1:$1,0))/1000</f>
        <v>169860.579</v>
      </c>
      <c r="C50" s="56">
        <f>INDEX('[1]M04 Business Firms'!$1:$18,MATCH('[1]M04 Business Firms'!$A$4,'[1]M04 Business Firms'!$A:$A,0),MATCH($A50,'[1]M04 Business Firms'!$1:$1,0))/1000</f>
        <v>49586.531000000003</v>
      </c>
      <c r="D50" s="56">
        <f>INDEX('[1]M04 Business Firms'!$1:$18,MATCH('[1]M04 Business Firms'!$A$5,'[1]M04 Business Firms'!$A:$A,0),MATCH($A50,'[1]M04 Business Firms'!$1:$1,0))/1000</f>
        <v>88421.78</v>
      </c>
      <c r="E50" s="56">
        <f>INDEX('[1]M04 Business Firms'!$1:$18,MATCH('[1]M04 Business Firms'!$A$6,'[1]M04 Business Firms'!$A:$A,0),MATCH($A50,'[1]M04 Business Firms'!$1:$1,0))/1000</f>
        <v>37106.165999999997</v>
      </c>
      <c r="F50" s="57">
        <f>INDEX('[1]M04 Business Firms'!$1:$18,MATCH('[1]M04 Business Firms'!$A$7,'[1]M04 Business Firms'!$A:$A,0),MATCH($A50,'[1]M04 Business Firms'!$1:$1,0))/1000</f>
        <v>81789.239000000001</v>
      </c>
      <c r="G50" s="57">
        <f>INDEX('[1]M04 Business Firms'!$1:$18,MATCH('[1]M04 Business Firms'!$A$8,'[1]M04 Business Firms'!$A:$A,0),MATCH($A50,'[1]M04 Business Firms'!$1:$1,0))/1000</f>
        <v>26672.008000000002</v>
      </c>
      <c r="H50" s="57">
        <f>INDEX('[1]M04 Business Firms'!$1:$18,MATCH('[1]M04 Business Firms'!$A$9,'[1]M04 Business Firms'!$A:$A,0),MATCH($A50,'[1]M04 Business Firms'!$1:$1,0))/1000</f>
        <v>46373.453999999998</v>
      </c>
      <c r="I50" s="57">
        <f>INDEX('[1]M04 Business Firms'!$1:$18,MATCH('[1]M04 Business Firms'!$A$10,'[1]M04 Business Firms'!$A:$A,0),MATCH($A50,'[1]M04 Business Firms'!$1:$1,0))/1000</f>
        <v>24660.163</v>
      </c>
      <c r="J50" s="56">
        <f>INDEX('[1]M04 Business Firms'!$1:$18,MATCH('[1]M04 Business Firms'!$A$11,'[1]M04 Business Firms'!$A:$A,0),MATCH($A50,'[1]M04 Business Firms'!$1:$1,0))/1000</f>
        <v>88071.34</v>
      </c>
      <c r="K50" s="56">
        <f>INDEX('[1]M04 Business Firms'!$1:$18,MATCH('[1]M04 Business Firms'!$A$12,'[1]M04 Business Firms'!$A:$A,0),MATCH($A50,'[1]M04 Business Firms'!$1:$1,0))/1000</f>
        <v>22914.523000000001</v>
      </c>
      <c r="L50" s="56">
        <f>INDEX('[1]M04 Business Firms'!$1:$18,MATCH('[1]M04 Business Firms'!$A$13,'[1]M04 Business Firms'!$A:$A,0),MATCH($A50,'[1]M04 Business Firms'!$1:$1,0))/1000</f>
        <v>42048.326000000001</v>
      </c>
      <c r="M50" s="56">
        <f>INDEX('[1]M04 Business Firms'!$1:$18,MATCH('[1]M04 Business Firms'!$A$14,'[1]M04 Business Firms'!$A:$A,0),MATCH($A50,'[1]M04 Business Firms'!$1:$1,0))/1000</f>
        <v>12446.003000000001</v>
      </c>
      <c r="N50" s="57">
        <f>INDEX('[1]M04 Business Firms'!$1:$18,MATCH('[1]M04 Business Firms'!$A$15,'[1]M04 Business Firms'!$A:$A,0),MATCH($A50,'[1]M04 Business Firms'!$1:$1,0))/1000</f>
        <v>645.572</v>
      </c>
      <c r="O50" s="57">
        <f>INDEX('[1]M04 Business Firms'!$1:$18,MATCH('[1]M04 Business Firms'!$A$16,'[1]M04 Business Firms'!$A:$A,0),MATCH($A50,'[1]M04 Business Firms'!$1:$1,0))/1000</f>
        <v>168.01</v>
      </c>
      <c r="P50" s="57">
        <f>INDEX('[1]M04 Business Firms'!$1:$18,MATCH('[1]M04 Business Firms'!$A$17,'[1]M04 Business Firms'!$A:$A,0),MATCH($A50,'[1]M04 Business Firms'!$1:$1,0))/1000</f>
        <v>308.41300000000001</v>
      </c>
      <c r="Q50" s="57">
        <f>INDEX('[1]M04 Business Firms'!$1:$18,MATCH('[1]M04 Business Firms'!$A$18,'[1]M04 Business Firms'!$A:$A,0),MATCH($A50,'[1]M04 Business Firms'!$1:$1,0))/1000</f>
        <v>91.248999999999995</v>
      </c>
    </row>
    <row r="51" spans="1:17" x14ac:dyDescent="0.2">
      <c r="A51" s="51">
        <v>43921</v>
      </c>
      <c r="B51" s="56">
        <f>INDEX('[1]M04 Business Firms'!$1:$18,MATCH('[1]M04 Business Firms'!$A$3,'[1]M04 Business Firms'!$A:$A,0),MATCH($A51,'[1]M04 Business Firms'!$1:$1,0))/1000</f>
        <v>188285.14300000001</v>
      </c>
      <c r="C51" s="56">
        <f>INDEX('[1]M04 Business Firms'!$1:$18,MATCH('[1]M04 Business Firms'!$A$4,'[1]M04 Business Firms'!$A:$A,0),MATCH($A51,'[1]M04 Business Firms'!$1:$1,0))/1000</f>
        <v>44825.034</v>
      </c>
      <c r="D51" s="56">
        <f>INDEX('[1]M04 Business Firms'!$1:$18,MATCH('[1]M04 Business Firms'!$A$5,'[1]M04 Business Firms'!$A:$A,0),MATCH($A51,'[1]M04 Business Firms'!$1:$1,0))/1000</f>
        <v>80587.212</v>
      </c>
      <c r="E51" s="56">
        <f>INDEX('[1]M04 Business Firms'!$1:$18,MATCH('[1]M04 Business Firms'!$A$6,'[1]M04 Business Firms'!$A:$A,0),MATCH($A51,'[1]M04 Business Firms'!$1:$1,0))/1000</f>
        <v>41207.286999999997</v>
      </c>
      <c r="F51" s="57">
        <f>INDEX('[1]M04 Business Firms'!$1:$18,MATCH('[1]M04 Business Firms'!$A$7,'[1]M04 Business Firms'!$A:$A,0),MATCH($A51,'[1]M04 Business Firms'!$1:$1,0))/1000</f>
        <v>95358.313999999998</v>
      </c>
      <c r="G51" s="57">
        <f>INDEX('[1]M04 Business Firms'!$1:$18,MATCH('[1]M04 Business Firms'!$A$8,'[1]M04 Business Firms'!$A:$A,0),MATCH($A51,'[1]M04 Business Firms'!$1:$1,0))/1000</f>
        <v>22529.046999999999</v>
      </c>
      <c r="H51" s="57">
        <f>INDEX('[1]M04 Business Firms'!$1:$18,MATCH('[1]M04 Business Firms'!$A$9,'[1]M04 Business Firms'!$A:$A,0),MATCH($A51,'[1]M04 Business Firms'!$1:$1,0))/1000</f>
        <v>42739.035000000003</v>
      </c>
      <c r="I51" s="57">
        <f>INDEX('[1]M04 Business Firms'!$1:$18,MATCH('[1]M04 Business Firms'!$A$10,'[1]M04 Business Firms'!$A:$A,0),MATCH($A51,'[1]M04 Business Firms'!$1:$1,0))/1000</f>
        <v>23297.381000000001</v>
      </c>
      <c r="J51" s="56">
        <f>INDEX('[1]M04 Business Firms'!$1:$18,MATCH('[1]M04 Business Firms'!$A$11,'[1]M04 Business Firms'!$A:$A,0),MATCH($A51,'[1]M04 Business Firms'!$1:$1,0))/1000</f>
        <v>92926.828999999998</v>
      </c>
      <c r="K51" s="56">
        <f>INDEX('[1]M04 Business Firms'!$1:$18,MATCH('[1]M04 Business Firms'!$A$12,'[1]M04 Business Firms'!$A:$A,0),MATCH($A51,'[1]M04 Business Firms'!$1:$1,0))/1000</f>
        <v>22295.987000000001</v>
      </c>
      <c r="L51" s="56">
        <f>INDEX('[1]M04 Business Firms'!$1:$18,MATCH('[1]M04 Business Firms'!$A$13,'[1]M04 Business Firms'!$A:$A,0),MATCH($A51,'[1]M04 Business Firms'!$1:$1,0))/1000</f>
        <v>37848.177000000003</v>
      </c>
      <c r="M51" s="56">
        <f>INDEX('[1]M04 Business Firms'!$1:$18,MATCH('[1]M04 Business Firms'!$A$14,'[1]M04 Business Firms'!$A:$A,0),MATCH($A51,'[1]M04 Business Firms'!$1:$1,0))/1000</f>
        <v>17909.905999999999</v>
      </c>
      <c r="N51" s="57">
        <f>INDEX('[1]M04 Business Firms'!$1:$18,MATCH('[1]M04 Business Firms'!$A$15,'[1]M04 Business Firms'!$A:$A,0),MATCH($A51,'[1]M04 Business Firms'!$1:$1,0))/1000</f>
        <v>692.46199999999999</v>
      </c>
      <c r="O51" s="57">
        <f>INDEX('[1]M04 Business Firms'!$1:$18,MATCH('[1]M04 Business Firms'!$A$16,'[1]M04 Business Firms'!$A:$A,0),MATCH($A51,'[1]M04 Business Firms'!$1:$1,0))/1000</f>
        <v>166.43700000000001</v>
      </c>
      <c r="P51" s="57">
        <f>INDEX('[1]M04 Business Firms'!$1:$18,MATCH('[1]M04 Business Firms'!$A$17,'[1]M04 Business Firms'!$A:$A,0),MATCH($A51,'[1]M04 Business Firms'!$1:$1,0))/1000</f>
        <v>282.24799999999999</v>
      </c>
      <c r="Q51" s="57">
        <f>INDEX('[1]M04 Business Firms'!$1:$18,MATCH('[1]M04 Business Firms'!$A$18,'[1]M04 Business Firms'!$A:$A,0),MATCH($A51,'[1]M04 Business Firms'!$1:$1,0))/1000</f>
        <v>133.69200000000001</v>
      </c>
    </row>
    <row r="52" spans="1:17" x14ac:dyDescent="0.2">
      <c r="A52" s="51">
        <v>43951</v>
      </c>
      <c r="B52" s="56">
        <f>INDEX('[1]M04 Business Firms'!$1:$18,MATCH('[1]M04 Business Firms'!$A$3,'[1]M04 Business Firms'!$A:$A,0),MATCH($A52,'[1]M04 Business Firms'!$1:$1,0))/1000</f>
        <v>180197.80600000001</v>
      </c>
      <c r="C52" s="56">
        <f>INDEX('[1]M04 Business Firms'!$1:$18,MATCH('[1]M04 Business Firms'!$A$4,'[1]M04 Business Firms'!$A:$A,0),MATCH($A52,'[1]M04 Business Firms'!$1:$1,0))/1000</f>
        <v>38892.447</v>
      </c>
      <c r="D52" s="56">
        <f>INDEX('[1]M04 Business Firms'!$1:$18,MATCH('[1]M04 Business Firms'!$A$5,'[1]M04 Business Firms'!$A:$A,0),MATCH($A52,'[1]M04 Business Firms'!$1:$1,0))/1000</f>
        <v>81465.745999999999</v>
      </c>
      <c r="E52" s="56">
        <f>INDEX('[1]M04 Business Firms'!$1:$18,MATCH('[1]M04 Business Firms'!$A$6,'[1]M04 Business Firms'!$A:$A,0),MATCH($A52,'[1]M04 Business Firms'!$1:$1,0))/1000</f>
        <v>36049.839</v>
      </c>
      <c r="F52" s="57">
        <f>INDEX('[1]M04 Business Firms'!$1:$18,MATCH('[1]M04 Business Firms'!$A$7,'[1]M04 Business Firms'!$A:$A,0),MATCH($A52,'[1]M04 Business Firms'!$1:$1,0))/1000</f>
        <v>87339.335999999996</v>
      </c>
      <c r="G52" s="57">
        <f>INDEX('[1]M04 Business Firms'!$1:$18,MATCH('[1]M04 Business Firms'!$A$8,'[1]M04 Business Firms'!$A:$A,0),MATCH($A52,'[1]M04 Business Firms'!$1:$1,0))/1000</f>
        <v>22330.175999999999</v>
      </c>
      <c r="H52" s="57">
        <f>INDEX('[1]M04 Business Firms'!$1:$18,MATCH('[1]M04 Business Firms'!$A$9,'[1]M04 Business Firms'!$A:$A,0),MATCH($A52,'[1]M04 Business Firms'!$1:$1,0))/1000</f>
        <v>42525.94</v>
      </c>
      <c r="I52" s="57">
        <f>INDEX('[1]M04 Business Firms'!$1:$18,MATCH('[1]M04 Business Firms'!$A$10,'[1]M04 Business Firms'!$A:$A,0),MATCH($A52,'[1]M04 Business Firms'!$1:$1,0))/1000</f>
        <v>23598.227999999999</v>
      </c>
      <c r="J52" s="56">
        <f>INDEX('[1]M04 Business Firms'!$1:$18,MATCH('[1]M04 Business Firms'!$A$11,'[1]M04 Business Firms'!$A:$A,0),MATCH($A52,'[1]M04 Business Firms'!$1:$1,0))/1000</f>
        <v>92858.47</v>
      </c>
      <c r="K52" s="56">
        <f>INDEX('[1]M04 Business Firms'!$1:$18,MATCH('[1]M04 Business Firms'!$A$12,'[1]M04 Business Firms'!$A:$A,0),MATCH($A52,'[1]M04 Business Firms'!$1:$1,0))/1000</f>
        <v>16562.271000000001</v>
      </c>
      <c r="L52" s="56">
        <f>INDEX('[1]M04 Business Firms'!$1:$18,MATCH('[1]M04 Business Firms'!$A$13,'[1]M04 Business Firms'!$A:$A,0),MATCH($A52,'[1]M04 Business Firms'!$1:$1,0))/1000</f>
        <v>38939.805999999997</v>
      </c>
      <c r="M52" s="56">
        <f>INDEX('[1]M04 Business Firms'!$1:$18,MATCH('[1]M04 Business Firms'!$A$14,'[1]M04 Business Firms'!$A:$A,0),MATCH($A52,'[1]M04 Business Firms'!$1:$1,0))/1000</f>
        <v>12451.611000000001</v>
      </c>
      <c r="N52" s="57">
        <f>INDEX('[1]M04 Business Firms'!$1:$18,MATCH('[1]M04 Business Firms'!$A$15,'[1]M04 Business Firms'!$A:$A,0),MATCH($A52,'[1]M04 Business Firms'!$1:$1,0))/1000</f>
        <v>652.47500000000002</v>
      </c>
      <c r="O52" s="57">
        <f>INDEX('[1]M04 Business Firms'!$1:$18,MATCH('[1]M04 Business Firms'!$A$16,'[1]M04 Business Firms'!$A:$A,0),MATCH($A52,'[1]M04 Business Firms'!$1:$1,0))/1000</f>
        <v>116.215</v>
      </c>
      <c r="P52" s="57">
        <f>INDEX('[1]M04 Business Firms'!$1:$18,MATCH('[1]M04 Business Firms'!$A$17,'[1]M04 Business Firms'!$A:$A,0),MATCH($A52,'[1]M04 Business Firms'!$1:$1,0))/1000</f>
        <v>273.60399999999998</v>
      </c>
      <c r="Q52" s="57">
        <f>INDEX('[1]M04 Business Firms'!$1:$18,MATCH('[1]M04 Business Firms'!$A$18,'[1]M04 Business Firms'!$A:$A,0),MATCH($A52,'[1]M04 Business Firms'!$1:$1,0))/1000</f>
        <v>87.37</v>
      </c>
    </row>
    <row r="53" spans="1:17" x14ac:dyDescent="0.2">
      <c r="A53" s="51">
        <v>43982</v>
      </c>
      <c r="B53" s="56">
        <f>INDEX('[1]M04 Business Firms'!$1:$18,MATCH('[1]M04 Business Firms'!$A$3,'[1]M04 Business Firms'!$A:$A,0),MATCH($A53,'[1]M04 Business Firms'!$1:$1,0))/1000</f>
        <v>178199.076</v>
      </c>
      <c r="C53" s="56">
        <f>INDEX('[1]M04 Business Firms'!$1:$18,MATCH('[1]M04 Business Firms'!$A$4,'[1]M04 Business Firms'!$A:$A,0),MATCH($A53,'[1]M04 Business Firms'!$1:$1,0))/1000</f>
        <v>39067.235999999997</v>
      </c>
      <c r="D53" s="56">
        <f>INDEX('[1]M04 Business Firms'!$1:$18,MATCH('[1]M04 Business Firms'!$A$5,'[1]M04 Business Firms'!$A:$A,0),MATCH($A53,'[1]M04 Business Firms'!$1:$1,0))/1000</f>
        <v>82168.767000000007</v>
      </c>
      <c r="E53" s="56">
        <f>INDEX('[1]M04 Business Firms'!$1:$18,MATCH('[1]M04 Business Firms'!$A$6,'[1]M04 Business Firms'!$A:$A,0),MATCH($A53,'[1]M04 Business Firms'!$1:$1,0))/1000</f>
        <v>44186.345999999998</v>
      </c>
      <c r="F53" s="57">
        <f>INDEX('[1]M04 Business Firms'!$1:$18,MATCH('[1]M04 Business Firms'!$A$7,'[1]M04 Business Firms'!$A:$A,0),MATCH($A53,'[1]M04 Business Firms'!$1:$1,0))/1000</f>
        <v>79177.978000000003</v>
      </c>
      <c r="G53" s="57">
        <f>INDEX('[1]M04 Business Firms'!$1:$18,MATCH('[1]M04 Business Firms'!$A$8,'[1]M04 Business Firms'!$A:$A,0),MATCH($A53,'[1]M04 Business Firms'!$1:$1,0))/1000</f>
        <v>22670.491999999998</v>
      </c>
      <c r="H53" s="57">
        <f>INDEX('[1]M04 Business Firms'!$1:$18,MATCH('[1]M04 Business Firms'!$A$9,'[1]M04 Business Firms'!$A:$A,0),MATCH($A53,'[1]M04 Business Firms'!$1:$1,0))/1000</f>
        <v>43221.091</v>
      </c>
      <c r="I53" s="57">
        <f>INDEX('[1]M04 Business Firms'!$1:$18,MATCH('[1]M04 Business Firms'!$A$10,'[1]M04 Business Firms'!$A:$A,0),MATCH($A53,'[1]M04 Business Firms'!$1:$1,0))/1000</f>
        <v>24536.678</v>
      </c>
      <c r="J53" s="56">
        <f>INDEX('[1]M04 Business Firms'!$1:$18,MATCH('[1]M04 Business Firms'!$A$11,'[1]M04 Business Firms'!$A:$A,0),MATCH($A53,'[1]M04 Business Firms'!$1:$1,0))/1000</f>
        <v>99021.097999999998</v>
      </c>
      <c r="K53" s="56">
        <f>INDEX('[1]M04 Business Firms'!$1:$18,MATCH('[1]M04 Business Firms'!$A$12,'[1]M04 Business Firms'!$A:$A,0),MATCH($A53,'[1]M04 Business Firms'!$1:$1,0))/1000</f>
        <v>16396.743999999999</v>
      </c>
      <c r="L53" s="56">
        <f>INDEX('[1]M04 Business Firms'!$1:$18,MATCH('[1]M04 Business Firms'!$A$13,'[1]M04 Business Firms'!$A:$A,0),MATCH($A53,'[1]M04 Business Firms'!$1:$1,0))/1000</f>
        <v>38947.675999999999</v>
      </c>
      <c r="M53" s="56">
        <f>INDEX('[1]M04 Business Firms'!$1:$18,MATCH('[1]M04 Business Firms'!$A$14,'[1]M04 Business Firms'!$A:$A,0),MATCH($A53,'[1]M04 Business Firms'!$1:$1,0))/1000</f>
        <v>19649.668000000001</v>
      </c>
      <c r="N53" s="57">
        <f>INDEX('[1]M04 Business Firms'!$1:$18,MATCH('[1]M04 Business Firms'!$A$15,'[1]M04 Business Firms'!$A:$A,0),MATCH($A53,'[1]M04 Business Firms'!$1:$1,0))/1000</f>
        <v>692.83600000000001</v>
      </c>
      <c r="O53" s="57">
        <f>INDEX('[1]M04 Business Firms'!$1:$18,MATCH('[1]M04 Business Firms'!$A$16,'[1]M04 Business Firms'!$A:$A,0),MATCH($A53,'[1]M04 Business Firms'!$1:$1,0))/1000</f>
        <v>114.726</v>
      </c>
      <c r="P53" s="57">
        <f>INDEX('[1]M04 Business Firms'!$1:$18,MATCH('[1]M04 Business Firms'!$A$17,'[1]M04 Business Firms'!$A:$A,0),MATCH($A53,'[1]M04 Business Firms'!$1:$1,0))/1000</f>
        <v>272.72300000000001</v>
      </c>
      <c r="Q53" s="57">
        <f>INDEX('[1]M04 Business Firms'!$1:$18,MATCH('[1]M04 Business Firms'!$A$18,'[1]M04 Business Firms'!$A:$A,0),MATCH($A53,'[1]M04 Business Firms'!$1:$1,0))/1000</f>
        <v>137.48699999999999</v>
      </c>
    </row>
    <row r="54" spans="1:17" x14ac:dyDescent="0.2">
      <c r="A54" s="51">
        <v>44012</v>
      </c>
      <c r="B54" s="56">
        <f>INDEX('[1]M04 Business Firms'!$1:$18,MATCH('[1]M04 Business Firms'!$A$3,'[1]M04 Business Firms'!$A:$A,0),MATCH($A54,'[1]M04 Business Firms'!$1:$1,0))/1000</f>
        <v>183103.35999999999</v>
      </c>
      <c r="C54" s="56">
        <f>INDEX('[1]M04 Business Firms'!$1:$18,MATCH('[1]M04 Business Firms'!$A$4,'[1]M04 Business Firms'!$A:$A,0),MATCH($A54,'[1]M04 Business Firms'!$1:$1,0))/1000</f>
        <v>38803.099000000002</v>
      </c>
      <c r="D54" s="56">
        <f>INDEX('[1]M04 Business Firms'!$1:$18,MATCH('[1]M04 Business Firms'!$A$5,'[1]M04 Business Firms'!$A:$A,0),MATCH($A54,'[1]M04 Business Firms'!$1:$1,0))/1000</f>
        <v>83259.039000000004</v>
      </c>
      <c r="E54" s="56">
        <f>INDEX('[1]M04 Business Firms'!$1:$18,MATCH('[1]M04 Business Firms'!$A$6,'[1]M04 Business Firms'!$A:$A,0),MATCH($A54,'[1]M04 Business Firms'!$1:$1,0))/1000</f>
        <v>39125.800000000003</v>
      </c>
      <c r="F54" s="57">
        <f>INDEX('[1]M04 Business Firms'!$1:$18,MATCH('[1]M04 Business Firms'!$A$7,'[1]M04 Business Firms'!$A:$A,0),MATCH($A54,'[1]M04 Business Firms'!$1:$1,0))/1000</f>
        <v>82645.028999999995</v>
      </c>
      <c r="G54" s="57">
        <f>INDEX('[1]M04 Business Firms'!$1:$18,MATCH('[1]M04 Business Firms'!$A$8,'[1]M04 Business Firms'!$A:$A,0),MATCH($A54,'[1]M04 Business Firms'!$1:$1,0))/1000</f>
        <v>23158.41</v>
      </c>
      <c r="H54" s="57">
        <f>INDEX('[1]M04 Business Firms'!$1:$18,MATCH('[1]M04 Business Firms'!$A$9,'[1]M04 Business Firms'!$A:$A,0),MATCH($A54,'[1]M04 Business Firms'!$1:$1,0))/1000</f>
        <v>45066.55</v>
      </c>
      <c r="I54" s="57">
        <f>INDEX('[1]M04 Business Firms'!$1:$18,MATCH('[1]M04 Business Firms'!$A$10,'[1]M04 Business Firms'!$A:$A,0),MATCH($A54,'[1]M04 Business Firms'!$1:$1,0))/1000</f>
        <v>23285.803</v>
      </c>
      <c r="J54" s="56">
        <f>INDEX('[1]M04 Business Firms'!$1:$18,MATCH('[1]M04 Business Firms'!$A$11,'[1]M04 Business Firms'!$A:$A,0),MATCH($A54,'[1]M04 Business Firms'!$1:$1,0))/1000</f>
        <v>100458.33100000001</v>
      </c>
      <c r="K54" s="56">
        <f>INDEX('[1]M04 Business Firms'!$1:$18,MATCH('[1]M04 Business Firms'!$A$12,'[1]M04 Business Firms'!$A:$A,0),MATCH($A54,'[1]M04 Business Firms'!$1:$1,0))/1000</f>
        <v>15644.689</v>
      </c>
      <c r="L54" s="56">
        <f>INDEX('[1]M04 Business Firms'!$1:$18,MATCH('[1]M04 Business Firms'!$A$13,'[1]M04 Business Firms'!$A:$A,0),MATCH($A54,'[1]M04 Business Firms'!$1:$1,0))/1000</f>
        <v>38192.489000000001</v>
      </c>
      <c r="M54" s="56">
        <f>INDEX('[1]M04 Business Firms'!$1:$18,MATCH('[1]M04 Business Firms'!$A$14,'[1]M04 Business Firms'!$A:$A,0),MATCH($A54,'[1]M04 Business Firms'!$1:$1,0))/1000</f>
        <v>15839.996999999999</v>
      </c>
      <c r="N54" s="57">
        <f>INDEX('[1]M04 Business Firms'!$1:$18,MATCH('[1]M04 Business Firms'!$A$15,'[1]M04 Business Firms'!$A:$A,0),MATCH($A54,'[1]M04 Business Firms'!$1:$1,0))/1000</f>
        <v>721.29700000000003</v>
      </c>
      <c r="O54" s="57">
        <f>INDEX('[1]M04 Business Firms'!$1:$18,MATCH('[1]M04 Business Firms'!$A$16,'[1]M04 Business Firms'!$A:$A,0),MATCH($A54,'[1]M04 Business Firms'!$1:$1,0))/1000</f>
        <v>112.502</v>
      </c>
      <c r="P54" s="57">
        <f>INDEX('[1]M04 Business Firms'!$1:$18,MATCH('[1]M04 Business Firms'!$A$17,'[1]M04 Business Firms'!$A:$A,0),MATCH($A54,'[1]M04 Business Firms'!$1:$1,0))/1000</f>
        <v>274.18400000000003</v>
      </c>
      <c r="Q54" s="57">
        <f>INDEX('[1]M04 Business Firms'!$1:$18,MATCH('[1]M04 Business Firms'!$A$18,'[1]M04 Business Firms'!$A:$A,0),MATCH($A54,'[1]M04 Business Firms'!$1:$1,0))/1000</f>
        <v>113.908</v>
      </c>
    </row>
    <row r="55" spans="1:17" x14ac:dyDescent="0.2">
      <c r="A55" s="51">
        <v>44043</v>
      </c>
      <c r="B55" s="56">
        <f>INDEX('[1]M04 Business Firms'!$1:$18,MATCH('[1]M04 Business Firms'!$A$3,'[1]M04 Business Firms'!$A:$A,0),MATCH($A55,'[1]M04 Business Firms'!$1:$1,0))/1000</f>
        <v>199683.40900000001</v>
      </c>
      <c r="C55" s="56">
        <f>INDEX('[1]M04 Business Firms'!$1:$18,MATCH('[1]M04 Business Firms'!$A$4,'[1]M04 Business Firms'!$A:$A,0),MATCH($A55,'[1]M04 Business Firms'!$1:$1,0))/1000</f>
        <v>40978.983999999997</v>
      </c>
      <c r="D55" s="56">
        <f>INDEX('[1]M04 Business Firms'!$1:$18,MATCH('[1]M04 Business Firms'!$A$5,'[1]M04 Business Firms'!$A:$A,0),MATCH($A55,'[1]M04 Business Firms'!$1:$1,0))/1000</f>
        <v>87110.64</v>
      </c>
      <c r="E55" s="56">
        <f>INDEX('[1]M04 Business Firms'!$1:$18,MATCH('[1]M04 Business Firms'!$A$6,'[1]M04 Business Firms'!$A:$A,0),MATCH($A55,'[1]M04 Business Firms'!$1:$1,0))/1000</f>
        <v>39894.264000000003</v>
      </c>
      <c r="F55" s="57">
        <f>INDEX('[1]M04 Business Firms'!$1:$18,MATCH('[1]M04 Business Firms'!$A$7,'[1]M04 Business Firms'!$A:$A,0),MATCH($A55,'[1]M04 Business Firms'!$1:$1,0))/1000</f>
        <v>93271.752999999997</v>
      </c>
      <c r="G55" s="57">
        <f>INDEX('[1]M04 Business Firms'!$1:$18,MATCH('[1]M04 Business Firms'!$A$8,'[1]M04 Business Firms'!$A:$A,0),MATCH($A55,'[1]M04 Business Firms'!$1:$1,0))/1000</f>
        <v>23696.43</v>
      </c>
      <c r="H55" s="57">
        <f>INDEX('[1]M04 Business Firms'!$1:$18,MATCH('[1]M04 Business Firms'!$A$9,'[1]M04 Business Firms'!$A:$A,0),MATCH($A55,'[1]M04 Business Firms'!$1:$1,0))/1000</f>
        <v>47325.873</v>
      </c>
      <c r="I55" s="57">
        <f>INDEX('[1]M04 Business Firms'!$1:$18,MATCH('[1]M04 Business Firms'!$A$10,'[1]M04 Business Firms'!$A:$A,0),MATCH($A55,'[1]M04 Business Firms'!$1:$1,0))/1000</f>
        <v>23496.49</v>
      </c>
      <c r="J55" s="56">
        <f>INDEX('[1]M04 Business Firms'!$1:$18,MATCH('[1]M04 Business Firms'!$A$11,'[1]M04 Business Firms'!$A:$A,0),MATCH($A55,'[1]M04 Business Firms'!$1:$1,0))/1000</f>
        <v>106411.656</v>
      </c>
      <c r="K55" s="56">
        <f>INDEX('[1]M04 Business Firms'!$1:$18,MATCH('[1]M04 Business Firms'!$A$12,'[1]M04 Business Firms'!$A:$A,0),MATCH($A55,'[1]M04 Business Firms'!$1:$1,0))/1000</f>
        <v>17282.554</v>
      </c>
      <c r="L55" s="56">
        <f>INDEX('[1]M04 Business Firms'!$1:$18,MATCH('[1]M04 Business Firms'!$A$13,'[1]M04 Business Firms'!$A:$A,0),MATCH($A55,'[1]M04 Business Firms'!$1:$1,0))/1000</f>
        <v>39784.767</v>
      </c>
      <c r="M55" s="56">
        <f>INDEX('[1]M04 Business Firms'!$1:$18,MATCH('[1]M04 Business Firms'!$A$14,'[1]M04 Business Firms'!$A:$A,0),MATCH($A55,'[1]M04 Business Firms'!$1:$1,0))/1000</f>
        <v>16397.774000000001</v>
      </c>
      <c r="N55" s="57">
        <f>INDEX('[1]M04 Business Firms'!$1:$18,MATCH('[1]M04 Business Firms'!$A$15,'[1]M04 Business Firms'!$A:$A,0),MATCH($A55,'[1]M04 Business Firms'!$1:$1,0))/1000</f>
        <v>722.21299999999997</v>
      </c>
      <c r="O55" s="57">
        <f>INDEX('[1]M04 Business Firms'!$1:$18,MATCH('[1]M04 Business Firms'!$A$16,'[1]M04 Business Firms'!$A:$A,0),MATCH($A55,'[1]M04 Business Firms'!$1:$1,0))/1000</f>
        <v>117.208</v>
      </c>
      <c r="P55" s="57">
        <f>INDEX('[1]M04 Business Firms'!$1:$18,MATCH('[1]M04 Business Firms'!$A$17,'[1]M04 Business Firms'!$A:$A,0),MATCH($A55,'[1]M04 Business Firms'!$1:$1,0))/1000</f>
        <v>270.14400000000001</v>
      </c>
      <c r="Q55" s="57">
        <f>INDEX('[1]M04 Business Firms'!$1:$18,MATCH('[1]M04 Business Firms'!$A$18,'[1]M04 Business Firms'!$A:$A,0),MATCH($A55,'[1]M04 Business Firms'!$1:$1,0))/1000</f>
        <v>111.202</v>
      </c>
    </row>
    <row r="56" spans="1:17" x14ac:dyDescent="0.2">
      <c r="A56" s="51">
        <v>44074</v>
      </c>
      <c r="B56" s="56">
        <f>INDEX('[1]M04 Business Firms'!$1:$18,MATCH('[1]M04 Business Firms'!$A$3,'[1]M04 Business Firms'!$A:$A,0),MATCH($A56,'[1]M04 Business Firms'!$1:$1,0))/1000</f>
        <v>206879.777</v>
      </c>
      <c r="C56" s="56">
        <f>INDEX('[1]M04 Business Firms'!$1:$18,MATCH('[1]M04 Business Firms'!$A$4,'[1]M04 Business Firms'!$A:$A,0),MATCH($A56,'[1]M04 Business Firms'!$1:$1,0))/1000</f>
        <v>42695.860999999997</v>
      </c>
      <c r="D56" s="56">
        <f>INDEX('[1]M04 Business Firms'!$1:$18,MATCH('[1]M04 Business Firms'!$A$5,'[1]M04 Business Firms'!$A:$A,0),MATCH($A56,'[1]M04 Business Firms'!$1:$1,0))/1000</f>
        <v>89390.84</v>
      </c>
      <c r="E56" s="56">
        <f>INDEX('[1]M04 Business Firms'!$1:$18,MATCH('[1]M04 Business Firms'!$A$6,'[1]M04 Business Firms'!$A:$A,0),MATCH($A56,'[1]M04 Business Firms'!$1:$1,0))/1000</f>
        <v>41477.192000000003</v>
      </c>
      <c r="F56" s="57">
        <f>INDEX('[1]M04 Business Firms'!$1:$18,MATCH('[1]M04 Business Firms'!$A$7,'[1]M04 Business Firms'!$A:$A,0),MATCH($A56,'[1]M04 Business Firms'!$1:$1,0))/1000</f>
        <v>93421.292000000001</v>
      </c>
      <c r="G56" s="57">
        <f>INDEX('[1]M04 Business Firms'!$1:$18,MATCH('[1]M04 Business Firms'!$A$8,'[1]M04 Business Firms'!$A:$A,0),MATCH($A56,'[1]M04 Business Firms'!$1:$1,0))/1000</f>
        <v>24895.004000000001</v>
      </c>
      <c r="H56" s="57">
        <f>INDEX('[1]M04 Business Firms'!$1:$18,MATCH('[1]M04 Business Firms'!$A$9,'[1]M04 Business Firms'!$A:$A,0),MATCH($A56,'[1]M04 Business Firms'!$1:$1,0))/1000</f>
        <v>48165.754000000001</v>
      </c>
      <c r="I56" s="57">
        <f>INDEX('[1]M04 Business Firms'!$1:$18,MATCH('[1]M04 Business Firms'!$A$10,'[1]M04 Business Firms'!$A:$A,0),MATCH($A56,'[1]M04 Business Firms'!$1:$1,0))/1000</f>
        <v>24853.309000000001</v>
      </c>
      <c r="J56" s="56">
        <f>INDEX('[1]M04 Business Firms'!$1:$18,MATCH('[1]M04 Business Firms'!$A$11,'[1]M04 Business Firms'!$A:$A,0),MATCH($A56,'[1]M04 Business Firms'!$1:$1,0))/1000</f>
        <v>113458.485</v>
      </c>
      <c r="K56" s="56">
        <f>INDEX('[1]M04 Business Firms'!$1:$18,MATCH('[1]M04 Business Firms'!$A$12,'[1]M04 Business Firms'!$A:$A,0),MATCH($A56,'[1]M04 Business Firms'!$1:$1,0))/1000</f>
        <v>17800.857</v>
      </c>
      <c r="L56" s="56">
        <f>INDEX('[1]M04 Business Firms'!$1:$18,MATCH('[1]M04 Business Firms'!$A$13,'[1]M04 Business Firms'!$A:$A,0),MATCH($A56,'[1]M04 Business Firms'!$1:$1,0))/1000</f>
        <v>41225.086000000003</v>
      </c>
      <c r="M56" s="56">
        <f>INDEX('[1]M04 Business Firms'!$1:$18,MATCH('[1]M04 Business Firms'!$A$14,'[1]M04 Business Firms'!$A:$A,0),MATCH($A56,'[1]M04 Business Firms'!$1:$1,0))/1000</f>
        <v>16623.883000000002</v>
      </c>
      <c r="N56" s="57">
        <f>INDEX('[1]M04 Business Firms'!$1:$18,MATCH('[1]M04 Business Firms'!$A$15,'[1]M04 Business Firms'!$A:$A,0),MATCH($A56,'[1]M04 Business Firms'!$1:$1,0))/1000</f>
        <v>765.17899999999997</v>
      </c>
      <c r="O56" s="57">
        <f>INDEX('[1]M04 Business Firms'!$1:$18,MATCH('[1]M04 Business Firms'!$A$16,'[1]M04 Business Firms'!$A:$A,0),MATCH($A56,'[1]M04 Business Firms'!$1:$1,0))/1000</f>
        <v>120.03400000000001</v>
      </c>
      <c r="P56" s="57">
        <f>INDEX('[1]M04 Business Firms'!$1:$18,MATCH('[1]M04 Business Firms'!$A$17,'[1]M04 Business Firms'!$A:$A,0),MATCH($A56,'[1]M04 Business Firms'!$1:$1,0))/1000</f>
        <v>278.161</v>
      </c>
      <c r="Q56" s="57">
        <f>INDEX('[1]M04 Business Firms'!$1:$18,MATCH('[1]M04 Business Firms'!$A$18,'[1]M04 Business Firms'!$A:$A,0),MATCH($A56,'[1]M04 Business Firms'!$1:$1,0))/1000</f>
        <v>112.101</v>
      </c>
    </row>
    <row r="57" spans="1:17" x14ac:dyDescent="0.2">
      <c r="A57" s="51">
        <v>44104</v>
      </c>
      <c r="B57" s="56">
        <f>INDEX('[1]M04 Business Firms'!$1:$18,MATCH('[1]M04 Business Firms'!$A$3,'[1]M04 Business Firms'!$A:$A,0),MATCH($A57,'[1]M04 Business Firms'!$1:$1,0))/1000</f>
        <v>199324.33600000001</v>
      </c>
      <c r="C57" s="56">
        <f>INDEX('[1]M04 Business Firms'!$1:$18,MATCH('[1]M04 Business Firms'!$A$4,'[1]M04 Business Firms'!$A:$A,0),MATCH($A57,'[1]M04 Business Firms'!$1:$1,0))/1000</f>
        <v>44822.885000000002</v>
      </c>
      <c r="D57" s="56">
        <f>INDEX('[1]M04 Business Firms'!$1:$18,MATCH('[1]M04 Business Firms'!$A$5,'[1]M04 Business Firms'!$A:$A,0),MATCH($A57,'[1]M04 Business Firms'!$1:$1,0))/1000</f>
        <v>89648.274999999994</v>
      </c>
      <c r="E57" s="56">
        <f>INDEX('[1]M04 Business Firms'!$1:$18,MATCH('[1]M04 Business Firms'!$A$6,'[1]M04 Business Firms'!$A:$A,0),MATCH($A57,'[1]M04 Business Firms'!$1:$1,0))/1000</f>
        <v>39985.218000000001</v>
      </c>
      <c r="F57" s="57">
        <f>INDEX('[1]M04 Business Firms'!$1:$18,MATCH('[1]M04 Business Firms'!$A$7,'[1]M04 Business Firms'!$A:$A,0),MATCH($A57,'[1]M04 Business Firms'!$1:$1,0))/1000</f>
        <v>93993.979000000007</v>
      </c>
      <c r="G57" s="57">
        <f>INDEX('[1]M04 Business Firms'!$1:$18,MATCH('[1]M04 Business Firms'!$A$8,'[1]M04 Business Firms'!$A:$A,0),MATCH($A57,'[1]M04 Business Firms'!$1:$1,0))/1000</f>
        <v>25436.447</v>
      </c>
      <c r="H57" s="57">
        <f>INDEX('[1]M04 Business Firms'!$1:$18,MATCH('[1]M04 Business Firms'!$A$9,'[1]M04 Business Firms'!$A:$A,0),MATCH($A57,'[1]M04 Business Firms'!$1:$1,0))/1000</f>
        <v>48945.536999999997</v>
      </c>
      <c r="I57" s="57">
        <f>INDEX('[1]M04 Business Firms'!$1:$18,MATCH('[1]M04 Business Firms'!$A$10,'[1]M04 Business Firms'!$A:$A,0),MATCH($A57,'[1]M04 Business Firms'!$1:$1,0))/1000</f>
        <v>22215.829000000002</v>
      </c>
      <c r="J57" s="56">
        <f>INDEX('[1]M04 Business Firms'!$1:$18,MATCH('[1]M04 Business Firms'!$A$11,'[1]M04 Business Firms'!$A:$A,0),MATCH($A57,'[1]M04 Business Firms'!$1:$1,0))/1000</f>
        <v>105330.357</v>
      </c>
      <c r="K57" s="56">
        <f>INDEX('[1]M04 Business Firms'!$1:$18,MATCH('[1]M04 Business Firms'!$A$12,'[1]M04 Business Firms'!$A:$A,0),MATCH($A57,'[1]M04 Business Firms'!$1:$1,0))/1000</f>
        <v>19386.437999999998</v>
      </c>
      <c r="L57" s="56">
        <f>INDEX('[1]M04 Business Firms'!$1:$18,MATCH('[1]M04 Business Firms'!$A$13,'[1]M04 Business Firms'!$A:$A,0),MATCH($A57,'[1]M04 Business Firms'!$1:$1,0))/1000</f>
        <v>40702.737999999998</v>
      </c>
      <c r="M57" s="56">
        <f>INDEX('[1]M04 Business Firms'!$1:$18,MATCH('[1]M04 Business Firms'!$A$14,'[1]M04 Business Firms'!$A:$A,0),MATCH($A57,'[1]M04 Business Firms'!$1:$1,0))/1000</f>
        <v>17769.388999999999</v>
      </c>
      <c r="N57" s="57">
        <f>INDEX('[1]M04 Business Firms'!$1:$18,MATCH('[1]M04 Business Firms'!$A$15,'[1]M04 Business Firms'!$A:$A,0),MATCH($A57,'[1]M04 Business Firms'!$1:$1,0))/1000</f>
        <v>743.99699999999996</v>
      </c>
      <c r="O57" s="57">
        <f>INDEX('[1]M04 Business Firms'!$1:$18,MATCH('[1]M04 Business Firms'!$A$16,'[1]M04 Business Firms'!$A:$A,0),MATCH($A57,'[1]M04 Business Firms'!$1:$1,0))/1000</f>
        <v>136.93700000000001</v>
      </c>
      <c r="P57" s="57">
        <f>INDEX('[1]M04 Business Firms'!$1:$18,MATCH('[1]M04 Business Firms'!$A$17,'[1]M04 Business Firms'!$A:$A,0),MATCH($A57,'[1]M04 Business Firms'!$1:$1,0))/1000</f>
        <v>287.505</v>
      </c>
      <c r="Q57" s="57">
        <f>INDEX('[1]M04 Business Firms'!$1:$18,MATCH('[1]M04 Business Firms'!$A$18,'[1]M04 Business Firms'!$A:$A,0),MATCH($A57,'[1]M04 Business Firms'!$1:$1,0))/1000</f>
        <v>125.51600000000001</v>
      </c>
    </row>
    <row r="58" spans="1:17" x14ac:dyDescent="0.2">
      <c r="A58" s="51">
        <v>44135</v>
      </c>
      <c r="B58" s="56">
        <f>INDEX('[1]M04 Business Firms'!$1:$18,MATCH('[1]M04 Business Firms'!$A$3,'[1]M04 Business Firms'!$A:$A,0),MATCH($A58,'[1]M04 Business Firms'!$1:$1,0))/1000</f>
        <v>199149.90400000001</v>
      </c>
      <c r="C58" s="56">
        <f>INDEX('[1]M04 Business Firms'!$1:$18,MATCH('[1]M04 Business Firms'!$A$4,'[1]M04 Business Firms'!$A:$A,0),MATCH($A58,'[1]M04 Business Firms'!$1:$1,0))/1000</f>
        <v>42102.968000000001</v>
      </c>
      <c r="D58" s="56">
        <f>INDEX('[1]M04 Business Firms'!$1:$18,MATCH('[1]M04 Business Firms'!$A$5,'[1]M04 Business Firms'!$A:$A,0),MATCH($A58,'[1]M04 Business Firms'!$1:$1,0))/1000</f>
        <v>90665.163</v>
      </c>
      <c r="E58" s="56">
        <f>INDEX('[1]M04 Business Firms'!$1:$18,MATCH('[1]M04 Business Firms'!$A$6,'[1]M04 Business Firms'!$A:$A,0),MATCH($A58,'[1]M04 Business Firms'!$1:$1,0))/1000</f>
        <v>42087.178</v>
      </c>
      <c r="F58" s="57">
        <f>INDEX('[1]M04 Business Firms'!$1:$18,MATCH('[1]M04 Business Firms'!$A$7,'[1]M04 Business Firms'!$A:$A,0),MATCH($A58,'[1]M04 Business Firms'!$1:$1,0))/1000</f>
        <v>92482.017999999996</v>
      </c>
      <c r="G58" s="57">
        <f>INDEX('[1]M04 Business Firms'!$1:$18,MATCH('[1]M04 Business Firms'!$A$8,'[1]M04 Business Firms'!$A:$A,0),MATCH($A58,'[1]M04 Business Firms'!$1:$1,0))/1000</f>
        <v>23106.942999999999</v>
      </c>
      <c r="H58" s="57">
        <f>INDEX('[1]M04 Business Firms'!$1:$18,MATCH('[1]M04 Business Firms'!$A$9,'[1]M04 Business Firms'!$A:$A,0),MATCH($A58,'[1]M04 Business Firms'!$1:$1,0))/1000</f>
        <v>48909.09</v>
      </c>
      <c r="I58" s="57">
        <f>INDEX('[1]M04 Business Firms'!$1:$18,MATCH('[1]M04 Business Firms'!$A$10,'[1]M04 Business Firms'!$A:$A,0),MATCH($A58,'[1]M04 Business Firms'!$1:$1,0))/1000</f>
        <v>23827.072</v>
      </c>
      <c r="J58" s="56">
        <f>INDEX('[1]M04 Business Firms'!$1:$18,MATCH('[1]M04 Business Firms'!$A$11,'[1]M04 Business Firms'!$A:$A,0),MATCH($A58,'[1]M04 Business Firms'!$1:$1,0))/1000</f>
        <v>106667.886</v>
      </c>
      <c r="K58" s="56">
        <f>INDEX('[1]M04 Business Firms'!$1:$18,MATCH('[1]M04 Business Firms'!$A$12,'[1]M04 Business Firms'!$A:$A,0),MATCH($A58,'[1]M04 Business Firms'!$1:$1,0))/1000</f>
        <v>18996.025000000001</v>
      </c>
      <c r="L58" s="56">
        <f>INDEX('[1]M04 Business Firms'!$1:$18,MATCH('[1]M04 Business Firms'!$A$13,'[1]M04 Business Firms'!$A:$A,0),MATCH($A58,'[1]M04 Business Firms'!$1:$1,0))/1000</f>
        <v>41756.072999999997</v>
      </c>
      <c r="M58" s="56">
        <f>INDEX('[1]M04 Business Firms'!$1:$18,MATCH('[1]M04 Business Firms'!$A$14,'[1]M04 Business Firms'!$A:$A,0),MATCH($A58,'[1]M04 Business Firms'!$1:$1,0))/1000</f>
        <v>18260.106</v>
      </c>
      <c r="N58" s="57">
        <f>INDEX('[1]M04 Business Firms'!$1:$18,MATCH('[1]M04 Business Firms'!$A$15,'[1]M04 Business Firms'!$A:$A,0),MATCH($A58,'[1]M04 Business Firms'!$1:$1,0))/1000</f>
        <v>734.399</v>
      </c>
      <c r="O58" s="57">
        <f>INDEX('[1]M04 Business Firms'!$1:$18,MATCH('[1]M04 Business Firms'!$A$16,'[1]M04 Business Firms'!$A:$A,0),MATCH($A58,'[1]M04 Business Firms'!$1:$1,0))/1000</f>
        <v>130.91499999999999</v>
      </c>
      <c r="P58" s="57">
        <f>INDEX('[1]M04 Business Firms'!$1:$18,MATCH('[1]M04 Business Firms'!$A$17,'[1]M04 Business Firms'!$A:$A,0),MATCH($A58,'[1]M04 Business Firms'!$1:$1,0))/1000</f>
        <v>287.91000000000003</v>
      </c>
      <c r="Q58" s="57">
        <f>INDEX('[1]M04 Business Firms'!$1:$18,MATCH('[1]M04 Business Firms'!$A$18,'[1]M04 Business Firms'!$A:$A,0),MATCH($A58,'[1]M04 Business Firms'!$1:$1,0))/1000</f>
        <v>125.843</v>
      </c>
    </row>
    <row r="59" spans="1:17" x14ac:dyDescent="0.2">
      <c r="A59" s="51">
        <v>44165</v>
      </c>
      <c r="B59" s="56">
        <f>INDEX('[1]M04 Business Firms'!$1:$18,MATCH('[1]M04 Business Firms'!$A$3,'[1]M04 Business Firms'!$A:$A,0),MATCH($A59,'[1]M04 Business Firms'!$1:$1,0))/1000</f>
        <v>205094.44699999999</v>
      </c>
      <c r="C59" s="56">
        <f>INDEX('[1]M04 Business Firms'!$1:$18,MATCH('[1]M04 Business Firms'!$A$4,'[1]M04 Business Firms'!$A:$A,0),MATCH($A59,'[1]M04 Business Firms'!$1:$1,0))/1000</f>
        <v>43202.216999999997</v>
      </c>
      <c r="D59" s="56">
        <f>INDEX('[1]M04 Business Firms'!$1:$18,MATCH('[1]M04 Business Firms'!$A$5,'[1]M04 Business Firms'!$A:$A,0),MATCH($A59,'[1]M04 Business Firms'!$1:$1,0))/1000</f>
        <v>91908.130999999994</v>
      </c>
      <c r="E59" s="56">
        <f>INDEX('[1]M04 Business Firms'!$1:$18,MATCH('[1]M04 Business Firms'!$A$6,'[1]M04 Business Firms'!$A:$A,0),MATCH($A59,'[1]M04 Business Firms'!$1:$1,0))/1000</f>
        <v>44400.277000000002</v>
      </c>
      <c r="F59" s="57">
        <f>INDEX('[1]M04 Business Firms'!$1:$18,MATCH('[1]M04 Business Firms'!$A$7,'[1]M04 Business Firms'!$A:$A,0),MATCH($A59,'[1]M04 Business Firms'!$1:$1,0))/1000</f>
        <v>93082.481</v>
      </c>
      <c r="G59" s="57">
        <f>INDEX('[1]M04 Business Firms'!$1:$18,MATCH('[1]M04 Business Firms'!$A$8,'[1]M04 Business Firms'!$A:$A,0),MATCH($A59,'[1]M04 Business Firms'!$1:$1,0))/1000</f>
        <v>23994.365000000002</v>
      </c>
      <c r="H59" s="57">
        <f>INDEX('[1]M04 Business Firms'!$1:$18,MATCH('[1]M04 Business Firms'!$A$9,'[1]M04 Business Firms'!$A:$A,0),MATCH($A59,'[1]M04 Business Firms'!$1:$1,0))/1000</f>
        <v>49555.286</v>
      </c>
      <c r="I59" s="57">
        <f>INDEX('[1]M04 Business Firms'!$1:$18,MATCH('[1]M04 Business Firms'!$A$10,'[1]M04 Business Firms'!$A:$A,0),MATCH($A59,'[1]M04 Business Firms'!$1:$1,0))/1000</f>
        <v>27160.120999999999</v>
      </c>
      <c r="J59" s="56">
        <f>INDEX('[1]M04 Business Firms'!$1:$18,MATCH('[1]M04 Business Firms'!$A$11,'[1]M04 Business Firms'!$A:$A,0),MATCH($A59,'[1]M04 Business Firms'!$1:$1,0))/1000</f>
        <v>112011.966</v>
      </c>
      <c r="K59" s="56">
        <f>INDEX('[1]M04 Business Firms'!$1:$18,MATCH('[1]M04 Business Firms'!$A$12,'[1]M04 Business Firms'!$A:$A,0),MATCH($A59,'[1]M04 Business Firms'!$1:$1,0))/1000</f>
        <v>19207.851999999999</v>
      </c>
      <c r="L59" s="56">
        <f>INDEX('[1]M04 Business Firms'!$1:$18,MATCH('[1]M04 Business Firms'!$A$13,'[1]M04 Business Firms'!$A:$A,0),MATCH($A59,'[1]M04 Business Firms'!$1:$1,0))/1000</f>
        <v>42352.845000000001</v>
      </c>
      <c r="M59" s="56">
        <f>INDEX('[1]M04 Business Firms'!$1:$18,MATCH('[1]M04 Business Firms'!$A$14,'[1]M04 Business Firms'!$A:$A,0),MATCH($A59,'[1]M04 Business Firms'!$1:$1,0))/1000</f>
        <v>17240.155999999999</v>
      </c>
      <c r="N59" s="57">
        <f>INDEX('[1]M04 Business Firms'!$1:$18,MATCH('[1]M04 Business Firms'!$A$15,'[1]M04 Business Firms'!$A:$A,0),MATCH($A59,'[1]M04 Business Firms'!$1:$1,0))/1000</f>
        <v>767.29399999999998</v>
      </c>
      <c r="O59" s="57">
        <f>INDEX('[1]M04 Business Firms'!$1:$18,MATCH('[1]M04 Business Firms'!$A$16,'[1]M04 Business Firms'!$A:$A,0),MATCH($A59,'[1]M04 Business Firms'!$1:$1,0))/1000</f>
        <v>131.56800000000001</v>
      </c>
      <c r="P59" s="57">
        <f>INDEX('[1]M04 Business Firms'!$1:$18,MATCH('[1]M04 Business Firms'!$A$17,'[1]M04 Business Firms'!$A:$A,0),MATCH($A59,'[1]M04 Business Firms'!$1:$1,0))/1000</f>
        <v>290.22199999999998</v>
      </c>
      <c r="Q59" s="57">
        <f>INDEX('[1]M04 Business Firms'!$1:$18,MATCH('[1]M04 Business Firms'!$A$18,'[1]M04 Business Firms'!$A:$A,0),MATCH($A59,'[1]M04 Business Firms'!$1:$1,0))/1000</f>
        <v>118.092</v>
      </c>
    </row>
    <row r="60" spans="1:17" x14ac:dyDescent="0.2">
      <c r="A60" s="51">
        <v>44196</v>
      </c>
      <c r="B60" s="56">
        <f>INDEX('[1]M04 Business Firms'!$1:$18,MATCH('[1]M04 Business Firms'!$A$3,'[1]M04 Business Firms'!$A:$A,0),MATCH($A60,'[1]M04 Business Firms'!$1:$1,0))/1000</f>
        <v>199798.391</v>
      </c>
      <c r="C60" s="56">
        <f>INDEX('[1]M04 Business Firms'!$1:$18,MATCH('[1]M04 Business Firms'!$A$4,'[1]M04 Business Firms'!$A:$A,0),MATCH($A60,'[1]M04 Business Firms'!$1:$1,0))/1000</f>
        <v>44214.750999999997</v>
      </c>
      <c r="D60" s="56">
        <f>INDEX('[1]M04 Business Firms'!$1:$18,MATCH('[1]M04 Business Firms'!$A$5,'[1]M04 Business Firms'!$A:$A,0),MATCH($A60,'[1]M04 Business Firms'!$1:$1,0))/1000</f>
        <v>89635.199999999997</v>
      </c>
      <c r="E60" s="56">
        <f>INDEX('[1]M04 Business Firms'!$1:$18,MATCH('[1]M04 Business Firms'!$A$6,'[1]M04 Business Firms'!$A:$A,0),MATCH($A60,'[1]M04 Business Firms'!$1:$1,0))/1000</f>
        <v>45070.142</v>
      </c>
      <c r="F60" s="57">
        <f>INDEX('[1]M04 Business Firms'!$1:$18,MATCH('[1]M04 Business Firms'!$A$7,'[1]M04 Business Firms'!$A:$A,0),MATCH($A60,'[1]M04 Business Firms'!$1:$1,0))/1000</f>
        <v>95347.395000000004</v>
      </c>
      <c r="G60" s="57">
        <f>INDEX('[1]M04 Business Firms'!$1:$18,MATCH('[1]M04 Business Firms'!$A$8,'[1]M04 Business Firms'!$A:$A,0),MATCH($A60,'[1]M04 Business Firms'!$1:$1,0))/1000</f>
        <v>24870.170999999998</v>
      </c>
      <c r="H60" s="57">
        <f>INDEX('[1]M04 Business Firms'!$1:$18,MATCH('[1]M04 Business Firms'!$A$9,'[1]M04 Business Firms'!$A:$A,0),MATCH($A60,'[1]M04 Business Firms'!$1:$1,0))/1000</f>
        <v>48220.171000000002</v>
      </c>
      <c r="I60" s="57">
        <f>INDEX('[1]M04 Business Firms'!$1:$18,MATCH('[1]M04 Business Firms'!$A$10,'[1]M04 Business Firms'!$A:$A,0),MATCH($A60,'[1]M04 Business Firms'!$1:$1,0))/1000</f>
        <v>23844.433000000001</v>
      </c>
      <c r="J60" s="56">
        <f>INDEX('[1]M04 Business Firms'!$1:$18,MATCH('[1]M04 Business Firms'!$A$11,'[1]M04 Business Firms'!$A:$A,0),MATCH($A60,'[1]M04 Business Firms'!$1:$1,0))/1000</f>
        <v>104450.996</v>
      </c>
      <c r="K60" s="56">
        <f>INDEX('[1]M04 Business Firms'!$1:$18,MATCH('[1]M04 Business Firms'!$A$12,'[1]M04 Business Firms'!$A:$A,0),MATCH($A60,'[1]M04 Business Firms'!$1:$1,0))/1000</f>
        <v>19344.580000000002</v>
      </c>
      <c r="L60" s="56">
        <f>INDEX('[1]M04 Business Firms'!$1:$18,MATCH('[1]M04 Business Firms'!$A$13,'[1]M04 Business Firms'!$A:$A,0),MATCH($A60,'[1]M04 Business Firms'!$1:$1,0))/1000</f>
        <v>41415.029000000002</v>
      </c>
      <c r="M60" s="56">
        <f>INDEX('[1]M04 Business Firms'!$1:$18,MATCH('[1]M04 Business Firms'!$A$14,'[1]M04 Business Firms'!$A:$A,0),MATCH($A60,'[1]M04 Business Firms'!$1:$1,0))/1000</f>
        <v>21225.708999999999</v>
      </c>
      <c r="N60" s="57">
        <f>INDEX('[1]M04 Business Firms'!$1:$18,MATCH('[1]M04 Business Firms'!$A$15,'[1]M04 Business Firms'!$A:$A,0),MATCH($A60,'[1]M04 Business Firms'!$1:$1,0))/1000</f>
        <v>737.154</v>
      </c>
      <c r="O60" s="57">
        <f>INDEX('[1]M04 Business Firms'!$1:$18,MATCH('[1]M04 Business Firms'!$A$16,'[1]M04 Business Firms'!$A:$A,0),MATCH($A60,'[1]M04 Business Firms'!$1:$1,0))/1000</f>
        <v>136.50899999999999</v>
      </c>
      <c r="P60" s="57">
        <f>INDEX('[1]M04 Business Firms'!$1:$18,MATCH('[1]M04 Business Firms'!$A$17,'[1]M04 Business Firms'!$A:$A,0),MATCH($A60,'[1]M04 Business Firms'!$1:$1,0))/1000</f>
        <v>292.30399999999997</v>
      </c>
      <c r="Q60" s="57">
        <f>INDEX('[1]M04 Business Firms'!$1:$18,MATCH('[1]M04 Business Firms'!$A$18,'[1]M04 Business Firms'!$A:$A,0),MATCH($A60,'[1]M04 Business Firms'!$1:$1,0))/1000</f>
        <v>149.78200000000001</v>
      </c>
    </row>
    <row r="61" spans="1:17" x14ac:dyDescent="0.2">
      <c r="A61" s="51">
        <v>44227</v>
      </c>
      <c r="B61" s="56">
        <f>INDEX('[1]M04 Business Firms'!$1:$18,MATCH('[1]M04 Business Firms'!$A$3,'[1]M04 Business Firms'!$A:$A,0),MATCH($A61,'[1]M04 Business Firms'!$1:$1,0))/1000</f>
        <v>198779.41699999999</v>
      </c>
      <c r="C61" s="56">
        <f>INDEX('[1]M04 Business Firms'!$1:$18,MATCH('[1]M04 Business Firms'!$A$4,'[1]M04 Business Firms'!$A:$A,0),MATCH($A61,'[1]M04 Business Firms'!$1:$1,0))/1000</f>
        <v>43829.402999999998</v>
      </c>
      <c r="D61" s="56">
        <f>INDEX('[1]M04 Business Firms'!$1:$18,MATCH('[1]M04 Business Firms'!$A$5,'[1]M04 Business Firms'!$A:$A,0),MATCH($A61,'[1]M04 Business Firms'!$1:$1,0))/1000</f>
        <v>93563.759000000005</v>
      </c>
      <c r="E61" s="56">
        <f>INDEX('[1]M04 Business Firms'!$1:$18,MATCH('[1]M04 Business Firms'!$A$6,'[1]M04 Business Firms'!$A:$A,0),MATCH($A61,'[1]M04 Business Firms'!$1:$1,0))/1000</f>
        <v>44372.627</v>
      </c>
      <c r="F61" s="57">
        <f>INDEX('[1]M04 Business Firms'!$1:$18,MATCH('[1]M04 Business Firms'!$A$7,'[1]M04 Business Firms'!$A:$A,0),MATCH($A61,'[1]M04 Business Firms'!$1:$1,0))/1000</f>
        <v>94714.103000000003</v>
      </c>
      <c r="G61" s="57">
        <f>INDEX('[1]M04 Business Firms'!$1:$18,MATCH('[1]M04 Business Firms'!$A$8,'[1]M04 Business Firms'!$A:$A,0),MATCH($A61,'[1]M04 Business Firms'!$1:$1,0))/1000</f>
        <v>23708.71</v>
      </c>
      <c r="H61" s="57">
        <f>INDEX('[1]M04 Business Firms'!$1:$18,MATCH('[1]M04 Business Firms'!$A$9,'[1]M04 Business Firms'!$A:$A,0),MATCH($A61,'[1]M04 Business Firms'!$1:$1,0))/1000</f>
        <v>50044.902000000002</v>
      </c>
      <c r="I61" s="57">
        <f>INDEX('[1]M04 Business Firms'!$1:$18,MATCH('[1]M04 Business Firms'!$A$10,'[1]M04 Business Firms'!$A:$A,0),MATCH($A61,'[1]M04 Business Firms'!$1:$1,0))/1000</f>
        <v>26116.74</v>
      </c>
      <c r="J61" s="56">
        <f>INDEX('[1]M04 Business Firms'!$1:$18,MATCH('[1]M04 Business Firms'!$A$11,'[1]M04 Business Firms'!$A:$A,0),MATCH($A61,'[1]M04 Business Firms'!$1:$1,0))/1000</f>
        <v>104065.314</v>
      </c>
      <c r="K61" s="56">
        <f>INDEX('[1]M04 Business Firms'!$1:$18,MATCH('[1]M04 Business Firms'!$A$12,'[1]M04 Business Firms'!$A:$A,0),MATCH($A61,'[1]M04 Business Firms'!$1:$1,0))/1000</f>
        <v>20120.692999999999</v>
      </c>
      <c r="L61" s="56">
        <f>INDEX('[1]M04 Business Firms'!$1:$18,MATCH('[1]M04 Business Firms'!$A$13,'[1]M04 Business Firms'!$A:$A,0),MATCH($A61,'[1]M04 Business Firms'!$1:$1,0))/1000</f>
        <v>43518.857000000004</v>
      </c>
      <c r="M61" s="56">
        <f>INDEX('[1]M04 Business Firms'!$1:$18,MATCH('[1]M04 Business Firms'!$A$14,'[1]M04 Business Firms'!$A:$A,0),MATCH($A61,'[1]M04 Business Firms'!$1:$1,0))/1000</f>
        <v>18255.886999999999</v>
      </c>
      <c r="N61" s="57">
        <f>INDEX('[1]M04 Business Firms'!$1:$18,MATCH('[1]M04 Business Firms'!$A$15,'[1]M04 Business Firms'!$A:$A,0),MATCH($A61,'[1]M04 Business Firms'!$1:$1,0))/1000</f>
        <v>702.57899999999995</v>
      </c>
      <c r="O61" s="57">
        <f>INDEX('[1]M04 Business Firms'!$1:$18,MATCH('[1]M04 Business Firms'!$A$16,'[1]M04 Business Firms'!$A:$A,0),MATCH($A61,'[1]M04 Business Firms'!$1:$1,0))/1000</f>
        <v>135.69499999999999</v>
      </c>
      <c r="P61" s="57">
        <f>INDEX('[1]M04 Business Firms'!$1:$18,MATCH('[1]M04 Business Firms'!$A$17,'[1]M04 Business Firms'!$A:$A,0),MATCH($A61,'[1]M04 Business Firms'!$1:$1,0))/1000</f>
        <v>293.93099999999998</v>
      </c>
      <c r="Q61" s="57">
        <f>INDEX('[1]M04 Business Firms'!$1:$18,MATCH('[1]M04 Business Firms'!$A$18,'[1]M04 Business Firms'!$A:$A,0),MATCH($A61,'[1]M04 Business Firms'!$1:$1,0))/1000</f>
        <v>123.119</v>
      </c>
    </row>
    <row r="62" spans="1:17" x14ac:dyDescent="0.2">
      <c r="A62" s="51">
        <v>44255</v>
      </c>
      <c r="B62" s="56">
        <f>INDEX('[1]M04 Business Firms'!$1:$18,MATCH('[1]M04 Business Firms'!$A$3,'[1]M04 Business Firms'!$A:$A,0),MATCH($A62,'[1]M04 Business Firms'!$1:$1,0))/1000</f>
        <v>199281.80600000001</v>
      </c>
      <c r="C62" s="56">
        <f>INDEX('[1]M04 Business Firms'!$1:$18,MATCH('[1]M04 Business Firms'!$A$4,'[1]M04 Business Firms'!$A:$A,0),MATCH($A62,'[1]M04 Business Firms'!$1:$1,0))/1000</f>
        <v>47352.866000000002</v>
      </c>
      <c r="D62" s="56">
        <f>INDEX('[1]M04 Business Firms'!$1:$18,MATCH('[1]M04 Business Firms'!$A$5,'[1]M04 Business Firms'!$A:$A,0),MATCH($A62,'[1]M04 Business Firms'!$1:$1,0))/1000</f>
        <v>94947.47</v>
      </c>
      <c r="E62" s="56">
        <f>INDEX('[1]M04 Business Firms'!$1:$18,MATCH('[1]M04 Business Firms'!$A$6,'[1]M04 Business Firms'!$A:$A,0),MATCH($A62,'[1]M04 Business Firms'!$1:$1,0))/1000</f>
        <v>51187.563999999998</v>
      </c>
      <c r="F62" s="57">
        <f>INDEX('[1]M04 Business Firms'!$1:$18,MATCH('[1]M04 Business Firms'!$A$7,'[1]M04 Business Firms'!$A:$A,0),MATCH($A62,'[1]M04 Business Firms'!$1:$1,0))/1000</f>
        <v>93884.504000000001</v>
      </c>
      <c r="G62" s="57">
        <f>INDEX('[1]M04 Business Firms'!$1:$18,MATCH('[1]M04 Business Firms'!$A$8,'[1]M04 Business Firms'!$A:$A,0),MATCH($A62,'[1]M04 Business Firms'!$1:$1,0))/1000</f>
        <v>27198.937000000002</v>
      </c>
      <c r="H62" s="57">
        <f>INDEX('[1]M04 Business Firms'!$1:$18,MATCH('[1]M04 Business Firms'!$A$9,'[1]M04 Business Firms'!$A:$A,0),MATCH($A62,'[1]M04 Business Firms'!$1:$1,0))/1000</f>
        <v>51710.858</v>
      </c>
      <c r="I62" s="57">
        <f>INDEX('[1]M04 Business Firms'!$1:$18,MATCH('[1]M04 Business Firms'!$A$10,'[1]M04 Business Firms'!$A:$A,0),MATCH($A62,'[1]M04 Business Firms'!$1:$1,0))/1000</f>
        <v>31019.871999999999</v>
      </c>
      <c r="J62" s="56">
        <f>INDEX('[1]M04 Business Firms'!$1:$18,MATCH('[1]M04 Business Firms'!$A$11,'[1]M04 Business Firms'!$A:$A,0),MATCH($A62,'[1]M04 Business Firms'!$1:$1,0))/1000</f>
        <v>105397.302</v>
      </c>
      <c r="K62" s="56">
        <f>INDEX('[1]M04 Business Firms'!$1:$18,MATCH('[1]M04 Business Firms'!$A$12,'[1]M04 Business Firms'!$A:$A,0),MATCH($A62,'[1]M04 Business Firms'!$1:$1,0))/1000</f>
        <v>20153.929</v>
      </c>
      <c r="L62" s="56">
        <f>INDEX('[1]M04 Business Firms'!$1:$18,MATCH('[1]M04 Business Firms'!$A$13,'[1]M04 Business Firms'!$A:$A,0),MATCH($A62,'[1]M04 Business Firms'!$1:$1,0))/1000</f>
        <v>43236.612000000001</v>
      </c>
      <c r="M62" s="56">
        <f>INDEX('[1]M04 Business Firms'!$1:$18,MATCH('[1]M04 Business Firms'!$A$14,'[1]M04 Business Firms'!$A:$A,0),MATCH($A62,'[1]M04 Business Firms'!$1:$1,0))/1000</f>
        <v>20167.691999999999</v>
      </c>
      <c r="N62" s="57">
        <f>INDEX('[1]M04 Business Firms'!$1:$18,MATCH('[1]M04 Business Firms'!$A$15,'[1]M04 Business Firms'!$A:$A,0),MATCH($A62,'[1]M04 Business Firms'!$1:$1,0))/1000</f>
        <v>699.553</v>
      </c>
      <c r="O62" s="57">
        <f>INDEX('[1]M04 Business Firms'!$1:$18,MATCH('[1]M04 Business Firms'!$A$16,'[1]M04 Business Firms'!$A:$A,0),MATCH($A62,'[1]M04 Business Firms'!$1:$1,0))/1000</f>
        <v>133.67400000000001</v>
      </c>
      <c r="P62" s="57">
        <f>INDEX('[1]M04 Business Firms'!$1:$18,MATCH('[1]M04 Business Firms'!$A$17,'[1]M04 Business Firms'!$A:$A,0),MATCH($A62,'[1]M04 Business Firms'!$1:$1,0))/1000</f>
        <v>287.077</v>
      </c>
      <c r="Q62" s="57">
        <f>INDEX('[1]M04 Business Firms'!$1:$18,MATCH('[1]M04 Business Firms'!$A$18,'[1]M04 Business Firms'!$A:$A,0),MATCH($A62,'[1]M04 Business Firms'!$1:$1,0))/1000</f>
        <v>133.76300000000001</v>
      </c>
    </row>
    <row r="63" spans="1:17" x14ac:dyDescent="0.2">
      <c r="A63" s="51">
        <v>44286</v>
      </c>
      <c r="B63" s="56">
        <f>INDEX('[1]M04 Business Firms'!$1:$18,MATCH('[1]M04 Business Firms'!$A$3,'[1]M04 Business Firms'!$A:$A,0),MATCH($A63,'[1]M04 Business Firms'!$1:$1,0))/1000</f>
        <v>197336.71900000001</v>
      </c>
      <c r="C63" s="56">
        <f>INDEX('[1]M04 Business Firms'!$1:$18,MATCH('[1]M04 Business Firms'!$A$4,'[1]M04 Business Firms'!$A:$A,0),MATCH($A63,'[1]M04 Business Firms'!$1:$1,0))/1000</f>
        <v>46485.076000000001</v>
      </c>
      <c r="D63" s="56">
        <f>INDEX('[1]M04 Business Firms'!$1:$18,MATCH('[1]M04 Business Firms'!$A$5,'[1]M04 Business Firms'!$A:$A,0),MATCH($A63,'[1]M04 Business Firms'!$1:$1,0))/1000</f>
        <v>95479.820999999996</v>
      </c>
      <c r="E63" s="56">
        <f>INDEX('[1]M04 Business Firms'!$1:$18,MATCH('[1]M04 Business Firms'!$A$6,'[1]M04 Business Firms'!$A:$A,0),MATCH($A63,'[1]M04 Business Firms'!$1:$1,0))/1000</f>
        <v>54644.394999999997</v>
      </c>
      <c r="F63" s="57">
        <f>INDEX('[1]M04 Business Firms'!$1:$18,MATCH('[1]M04 Business Firms'!$A$7,'[1]M04 Business Firms'!$A:$A,0),MATCH($A63,'[1]M04 Business Firms'!$1:$1,0))/1000</f>
        <v>95127.421000000002</v>
      </c>
      <c r="G63" s="57">
        <f>INDEX('[1]M04 Business Firms'!$1:$18,MATCH('[1]M04 Business Firms'!$A$8,'[1]M04 Business Firms'!$A:$A,0),MATCH($A63,'[1]M04 Business Firms'!$1:$1,0))/1000</f>
        <v>26274.39</v>
      </c>
      <c r="H63" s="57">
        <f>INDEX('[1]M04 Business Firms'!$1:$18,MATCH('[1]M04 Business Firms'!$A$9,'[1]M04 Business Firms'!$A:$A,0),MATCH($A63,'[1]M04 Business Firms'!$1:$1,0))/1000</f>
        <v>51375.726999999999</v>
      </c>
      <c r="I63" s="57">
        <f>INDEX('[1]M04 Business Firms'!$1:$18,MATCH('[1]M04 Business Firms'!$A$10,'[1]M04 Business Firms'!$A:$A,0),MATCH($A63,'[1]M04 Business Firms'!$1:$1,0))/1000</f>
        <v>33129.347000000002</v>
      </c>
      <c r="J63" s="56">
        <f>INDEX('[1]M04 Business Firms'!$1:$18,MATCH('[1]M04 Business Firms'!$A$11,'[1]M04 Business Firms'!$A:$A,0),MATCH($A63,'[1]M04 Business Firms'!$1:$1,0))/1000</f>
        <v>102209.298</v>
      </c>
      <c r="K63" s="56">
        <f>INDEX('[1]M04 Business Firms'!$1:$18,MATCH('[1]M04 Business Firms'!$A$12,'[1]M04 Business Firms'!$A:$A,0),MATCH($A63,'[1]M04 Business Firms'!$1:$1,0))/1000</f>
        <v>20210.686000000002</v>
      </c>
      <c r="L63" s="56">
        <f>INDEX('[1]M04 Business Firms'!$1:$18,MATCH('[1]M04 Business Firms'!$A$13,'[1]M04 Business Firms'!$A:$A,0),MATCH($A63,'[1]M04 Business Firms'!$1:$1,0))/1000</f>
        <v>44104.093999999997</v>
      </c>
      <c r="M63" s="56">
        <f>INDEX('[1]M04 Business Firms'!$1:$18,MATCH('[1]M04 Business Firms'!$A$14,'[1]M04 Business Firms'!$A:$A,0),MATCH($A63,'[1]M04 Business Firms'!$1:$1,0))/1000</f>
        <v>21515.047999999999</v>
      </c>
      <c r="N63" s="57">
        <f>INDEX('[1]M04 Business Firms'!$1:$18,MATCH('[1]M04 Business Firms'!$A$15,'[1]M04 Business Firms'!$A:$A,0),MATCH($A63,'[1]M04 Business Firms'!$1:$1,0))/1000</f>
        <v>705.45100000000002</v>
      </c>
      <c r="O63" s="57">
        <f>INDEX('[1]M04 Business Firms'!$1:$18,MATCH('[1]M04 Business Firms'!$A$16,'[1]M04 Business Firms'!$A:$A,0),MATCH($A63,'[1]M04 Business Firms'!$1:$1,0))/1000</f>
        <v>139.50299999999999</v>
      </c>
      <c r="P63" s="57">
        <f>INDEX('[1]M04 Business Firms'!$1:$18,MATCH('[1]M04 Business Firms'!$A$17,'[1]M04 Business Firms'!$A:$A,0),MATCH($A63,'[1]M04 Business Firms'!$1:$1,0))/1000</f>
        <v>304.53199999999998</v>
      </c>
      <c r="Q63" s="57">
        <f>INDEX('[1]M04 Business Firms'!$1:$18,MATCH('[1]M04 Business Firms'!$A$18,'[1]M04 Business Firms'!$A:$A,0),MATCH($A63,'[1]M04 Business Firms'!$1:$1,0))/1000</f>
        <v>148.50399999999999</v>
      </c>
    </row>
    <row r="64" spans="1:17" x14ac:dyDescent="0.2">
      <c r="A64" s="51">
        <v>44316</v>
      </c>
      <c r="B64" s="56">
        <f>INDEX('[1]M04 Business Firms'!$1:$18,MATCH('[1]M04 Business Firms'!$A$3,'[1]M04 Business Firms'!$A:$A,0),MATCH($A64,'[1]M04 Business Firms'!$1:$1,0))/1000</f>
        <v>206058.21299999999</v>
      </c>
      <c r="C64" s="56">
        <f>INDEX('[1]M04 Business Firms'!$1:$18,MATCH('[1]M04 Business Firms'!$A$4,'[1]M04 Business Firms'!$A:$A,0),MATCH($A64,'[1]M04 Business Firms'!$1:$1,0))/1000</f>
        <v>48922.071000000004</v>
      </c>
      <c r="D64" s="56">
        <f>INDEX('[1]M04 Business Firms'!$1:$18,MATCH('[1]M04 Business Firms'!$A$5,'[1]M04 Business Firms'!$A:$A,0),MATCH($A64,'[1]M04 Business Firms'!$1:$1,0))/1000</f>
        <v>99573.964000000007</v>
      </c>
      <c r="E64" s="56">
        <f>INDEX('[1]M04 Business Firms'!$1:$18,MATCH('[1]M04 Business Firms'!$A$6,'[1]M04 Business Firms'!$A:$A,0),MATCH($A64,'[1]M04 Business Firms'!$1:$1,0))/1000</f>
        <v>52771.519999999997</v>
      </c>
      <c r="F64" s="57">
        <f>INDEX('[1]M04 Business Firms'!$1:$18,MATCH('[1]M04 Business Firms'!$A$7,'[1]M04 Business Firms'!$A:$A,0),MATCH($A64,'[1]M04 Business Firms'!$1:$1,0))/1000</f>
        <v>97418.885999999999</v>
      </c>
      <c r="G64" s="57">
        <f>INDEX('[1]M04 Business Firms'!$1:$18,MATCH('[1]M04 Business Firms'!$A$8,'[1]M04 Business Firms'!$A:$A,0),MATCH($A64,'[1]M04 Business Firms'!$1:$1,0))/1000</f>
        <v>27364.901000000002</v>
      </c>
      <c r="H64" s="57">
        <f>INDEX('[1]M04 Business Firms'!$1:$18,MATCH('[1]M04 Business Firms'!$A$9,'[1]M04 Business Firms'!$A:$A,0),MATCH($A64,'[1]M04 Business Firms'!$1:$1,0))/1000</f>
        <v>53070.411999999997</v>
      </c>
      <c r="I64" s="57">
        <f>INDEX('[1]M04 Business Firms'!$1:$18,MATCH('[1]M04 Business Firms'!$A$10,'[1]M04 Business Firms'!$A:$A,0),MATCH($A64,'[1]M04 Business Firms'!$1:$1,0))/1000</f>
        <v>30482.088</v>
      </c>
      <c r="J64" s="56">
        <f>INDEX('[1]M04 Business Firms'!$1:$18,MATCH('[1]M04 Business Firms'!$A$11,'[1]M04 Business Firms'!$A:$A,0),MATCH($A64,'[1]M04 Business Firms'!$1:$1,0))/1000</f>
        <v>108639.327</v>
      </c>
      <c r="K64" s="56">
        <f>INDEX('[1]M04 Business Firms'!$1:$18,MATCH('[1]M04 Business Firms'!$A$12,'[1]M04 Business Firms'!$A:$A,0),MATCH($A64,'[1]M04 Business Firms'!$1:$1,0))/1000</f>
        <v>21557.17</v>
      </c>
      <c r="L64" s="56">
        <f>INDEX('[1]M04 Business Firms'!$1:$18,MATCH('[1]M04 Business Firms'!$A$13,'[1]M04 Business Firms'!$A:$A,0),MATCH($A64,'[1]M04 Business Firms'!$1:$1,0))/1000</f>
        <v>46503.552000000003</v>
      </c>
      <c r="M64" s="56">
        <f>INDEX('[1]M04 Business Firms'!$1:$18,MATCH('[1]M04 Business Firms'!$A$14,'[1]M04 Business Firms'!$A:$A,0),MATCH($A64,'[1]M04 Business Firms'!$1:$1,0))/1000</f>
        <v>22289.432000000001</v>
      </c>
      <c r="N64" s="57">
        <f>INDEX('[1]M04 Business Firms'!$1:$18,MATCH('[1]M04 Business Firms'!$A$15,'[1]M04 Business Firms'!$A:$A,0),MATCH($A64,'[1]M04 Business Firms'!$1:$1,0))/1000</f>
        <v>709.52700000000004</v>
      </c>
      <c r="O64" s="57">
        <f>INDEX('[1]M04 Business Firms'!$1:$18,MATCH('[1]M04 Business Firms'!$A$16,'[1]M04 Business Firms'!$A:$A,0),MATCH($A64,'[1]M04 Business Firms'!$1:$1,0))/1000</f>
        <v>140.642</v>
      </c>
      <c r="P64" s="57">
        <f>INDEX('[1]M04 Business Firms'!$1:$18,MATCH('[1]M04 Business Firms'!$A$17,'[1]M04 Business Firms'!$A:$A,0),MATCH($A64,'[1]M04 Business Firms'!$1:$1,0))/1000</f>
        <v>303.83499999999998</v>
      </c>
      <c r="Q64" s="57">
        <f>INDEX('[1]M04 Business Firms'!$1:$18,MATCH('[1]M04 Business Firms'!$A$18,'[1]M04 Business Firms'!$A:$A,0),MATCH($A64,'[1]M04 Business Firms'!$1:$1,0))/1000</f>
        <v>145.41999999999999</v>
      </c>
    </row>
    <row r="65" spans="1:17" x14ac:dyDescent="0.2">
      <c r="A65" s="51">
        <v>44347</v>
      </c>
      <c r="B65" s="56">
        <f>INDEX('[1]M04 Business Firms'!$1:$18,MATCH('[1]M04 Business Firms'!$A$3,'[1]M04 Business Firms'!$A:$A,0),MATCH($A65,'[1]M04 Business Firms'!$1:$1,0))/1000</f>
        <v>212036.821</v>
      </c>
      <c r="C65" s="56">
        <f>INDEX('[1]M04 Business Firms'!$1:$18,MATCH('[1]M04 Business Firms'!$A$4,'[1]M04 Business Firms'!$A:$A,0),MATCH($A65,'[1]M04 Business Firms'!$1:$1,0))/1000</f>
        <v>48734.817000000003</v>
      </c>
      <c r="D65" s="56">
        <f>INDEX('[1]M04 Business Firms'!$1:$18,MATCH('[1]M04 Business Firms'!$A$5,'[1]M04 Business Firms'!$A:$A,0),MATCH($A65,'[1]M04 Business Firms'!$1:$1,0))/1000</f>
        <v>98840.144</v>
      </c>
      <c r="E65" s="56">
        <f>INDEX('[1]M04 Business Firms'!$1:$18,MATCH('[1]M04 Business Firms'!$A$6,'[1]M04 Business Firms'!$A:$A,0),MATCH($A65,'[1]M04 Business Firms'!$1:$1,0))/1000</f>
        <v>47697.406000000003</v>
      </c>
      <c r="F65" s="57">
        <f>INDEX('[1]M04 Business Firms'!$1:$18,MATCH('[1]M04 Business Firms'!$A$7,'[1]M04 Business Firms'!$A:$A,0),MATCH($A65,'[1]M04 Business Firms'!$1:$1,0))/1000</f>
        <v>97949.775999999998</v>
      </c>
      <c r="G65" s="57">
        <f>INDEX('[1]M04 Business Firms'!$1:$18,MATCH('[1]M04 Business Firms'!$A$8,'[1]M04 Business Firms'!$A:$A,0),MATCH($A65,'[1]M04 Business Firms'!$1:$1,0))/1000</f>
        <v>28334.911</v>
      </c>
      <c r="H65" s="57">
        <f>INDEX('[1]M04 Business Firms'!$1:$18,MATCH('[1]M04 Business Firms'!$A$9,'[1]M04 Business Firms'!$A:$A,0),MATCH($A65,'[1]M04 Business Firms'!$1:$1,0))/1000</f>
        <v>52828.572</v>
      </c>
      <c r="I65" s="57">
        <f>INDEX('[1]M04 Business Firms'!$1:$18,MATCH('[1]M04 Business Firms'!$A$10,'[1]M04 Business Firms'!$A:$A,0),MATCH($A65,'[1]M04 Business Firms'!$1:$1,0))/1000</f>
        <v>29691.514999999999</v>
      </c>
      <c r="J65" s="56">
        <f>INDEX('[1]M04 Business Firms'!$1:$18,MATCH('[1]M04 Business Firms'!$A$11,'[1]M04 Business Firms'!$A:$A,0),MATCH($A65,'[1]M04 Business Firms'!$1:$1,0))/1000</f>
        <v>114087.045</v>
      </c>
      <c r="K65" s="56">
        <f>INDEX('[1]M04 Business Firms'!$1:$18,MATCH('[1]M04 Business Firms'!$A$12,'[1]M04 Business Firms'!$A:$A,0),MATCH($A65,'[1]M04 Business Firms'!$1:$1,0))/1000</f>
        <v>20399.905999999999</v>
      </c>
      <c r="L65" s="56">
        <f>INDEX('[1]M04 Business Firms'!$1:$18,MATCH('[1]M04 Business Firms'!$A$13,'[1]M04 Business Firms'!$A:$A,0),MATCH($A65,'[1]M04 Business Firms'!$1:$1,0))/1000</f>
        <v>46011.572</v>
      </c>
      <c r="M65" s="56">
        <f>INDEX('[1]M04 Business Firms'!$1:$18,MATCH('[1]M04 Business Firms'!$A$14,'[1]M04 Business Firms'!$A:$A,0),MATCH($A65,'[1]M04 Business Firms'!$1:$1,0))/1000</f>
        <v>18005.891</v>
      </c>
      <c r="N65" s="57">
        <f>INDEX('[1]M04 Business Firms'!$1:$18,MATCH('[1]M04 Business Firms'!$A$15,'[1]M04 Business Firms'!$A:$A,0),MATCH($A65,'[1]M04 Business Firms'!$1:$1,0))/1000</f>
        <v>768.51900000000001</v>
      </c>
      <c r="O65" s="57">
        <f>INDEX('[1]M04 Business Firms'!$1:$18,MATCH('[1]M04 Business Firms'!$A$16,'[1]M04 Business Firms'!$A:$A,0),MATCH($A65,'[1]M04 Business Firms'!$1:$1,0))/1000</f>
        <v>137.37200000000001</v>
      </c>
      <c r="P65" s="57">
        <f>INDEX('[1]M04 Business Firms'!$1:$18,MATCH('[1]M04 Business Firms'!$A$17,'[1]M04 Business Firms'!$A:$A,0),MATCH($A65,'[1]M04 Business Firms'!$1:$1,0))/1000</f>
        <v>310.14600000000002</v>
      </c>
      <c r="Q65" s="57">
        <f>INDEX('[1]M04 Business Firms'!$1:$18,MATCH('[1]M04 Business Firms'!$A$18,'[1]M04 Business Firms'!$A:$A,0),MATCH($A65,'[1]M04 Business Firms'!$1:$1,0))/1000</f>
        <v>121.25</v>
      </c>
    </row>
    <row r="66" spans="1:17" x14ac:dyDescent="0.2">
      <c r="A66" s="51">
        <v>44377</v>
      </c>
      <c r="B66" s="56">
        <f>INDEX('[1]M04 Business Firms'!$1:$18,MATCH('[1]M04 Business Firms'!$A$3,'[1]M04 Business Firms'!$A:$A,0),MATCH($A66,'[1]M04 Business Firms'!$1:$1,0))/1000</f>
        <v>214573.11499999999</v>
      </c>
      <c r="C66" s="56">
        <f>INDEX('[1]M04 Business Firms'!$1:$18,MATCH('[1]M04 Business Firms'!$A$4,'[1]M04 Business Firms'!$A:$A,0),MATCH($A66,'[1]M04 Business Firms'!$1:$1,0))/1000</f>
        <v>49315.749000000003</v>
      </c>
      <c r="D66" s="56">
        <f>INDEX('[1]M04 Business Firms'!$1:$18,MATCH('[1]M04 Business Firms'!$A$5,'[1]M04 Business Firms'!$A:$A,0),MATCH($A66,'[1]M04 Business Firms'!$1:$1,0))/1000</f>
        <v>99321.35</v>
      </c>
      <c r="E66" s="56">
        <f>INDEX('[1]M04 Business Firms'!$1:$18,MATCH('[1]M04 Business Firms'!$A$6,'[1]M04 Business Firms'!$A:$A,0),MATCH($A66,'[1]M04 Business Firms'!$1:$1,0))/1000</f>
        <v>43298.258999999998</v>
      </c>
      <c r="F66" s="57">
        <f>INDEX('[1]M04 Business Firms'!$1:$18,MATCH('[1]M04 Business Firms'!$A$7,'[1]M04 Business Firms'!$A:$A,0),MATCH($A66,'[1]M04 Business Firms'!$1:$1,0))/1000</f>
        <v>95913.987999999998</v>
      </c>
      <c r="G66" s="57">
        <f>INDEX('[1]M04 Business Firms'!$1:$18,MATCH('[1]M04 Business Firms'!$A$8,'[1]M04 Business Firms'!$A:$A,0),MATCH($A66,'[1]M04 Business Firms'!$1:$1,0))/1000</f>
        <v>27987.385999999999</v>
      </c>
      <c r="H66" s="57">
        <f>INDEX('[1]M04 Business Firms'!$1:$18,MATCH('[1]M04 Business Firms'!$A$9,'[1]M04 Business Firms'!$A:$A,0),MATCH($A66,'[1]M04 Business Firms'!$1:$1,0))/1000</f>
        <v>54032.059000000001</v>
      </c>
      <c r="I66" s="57">
        <f>INDEX('[1]M04 Business Firms'!$1:$18,MATCH('[1]M04 Business Firms'!$A$10,'[1]M04 Business Firms'!$A:$A,0),MATCH($A66,'[1]M04 Business Firms'!$1:$1,0))/1000</f>
        <v>22250.011999999999</v>
      </c>
      <c r="J66" s="56">
        <f>INDEX('[1]M04 Business Firms'!$1:$18,MATCH('[1]M04 Business Firms'!$A$11,'[1]M04 Business Firms'!$A:$A,0),MATCH($A66,'[1]M04 Business Firms'!$1:$1,0))/1000</f>
        <v>118659.12699999999</v>
      </c>
      <c r="K66" s="56">
        <f>INDEX('[1]M04 Business Firms'!$1:$18,MATCH('[1]M04 Business Firms'!$A$12,'[1]M04 Business Firms'!$A:$A,0),MATCH($A66,'[1]M04 Business Firms'!$1:$1,0))/1000</f>
        <v>21328.363000000001</v>
      </c>
      <c r="L66" s="56">
        <f>INDEX('[1]M04 Business Firms'!$1:$18,MATCH('[1]M04 Business Firms'!$A$13,'[1]M04 Business Firms'!$A:$A,0),MATCH($A66,'[1]M04 Business Firms'!$1:$1,0))/1000</f>
        <v>45289.290999999997</v>
      </c>
      <c r="M66" s="56">
        <f>INDEX('[1]M04 Business Firms'!$1:$18,MATCH('[1]M04 Business Firms'!$A$14,'[1]M04 Business Firms'!$A:$A,0),MATCH($A66,'[1]M04 Business Firms'!$1:$1,0))/1000</f>
        <v>21048.246999999999</v>
      </c>
      <c r="N66" s="57">
        <f>INDEX('[1]M04 Business Firms'!$1:$18,MATCH('[1]M04 Business Firms'!$A$15,'[1]M04 Business Firms'!$A:$A,0),MATCH($A66,'[1]M04 Business Firms'!$1:$1,0))/1000</f>
        <v>806.63800000000003</v>
      </c>
      <c r="O66" s="57">
        <f>INDEX('[1]M04 Business Firms'!$1:$18,MATCH('[1]M04 Business Firms'!$A$16,'[1]M04 Business Firms'!$A:$A,0),MATCH($A66,'[1]M04 Business Firms'!$1:$1,0))/1000</f>
        <v>145.364</v>
      </c>
      <c r="P66" s="57">
        <f>INDEX('[1]M04 Business Firms'!$1:$18,MATCH('[1]M04 Business Firms'!$A$17,'[1]M04 Business Firms'!$A:$A,0),MATCH($A66,'[1]M04 Business Firms'!$1:$1,0))/1000</f>
        <v>308.15100000000001</v>
      </c>
      <c r="Q66" s="57">
        <f>INDEX('[1]M04 Business Firms'!$1:$18,MATCH('[1]M04 Business Firms'!$A$18,'[1]M04 Business Firms'!$A:$A,0),MATCH($A66,'[1]M04 Business Firms'!$1:$1,0))/1000</f>
        <v>143.45599999999999</v>
      </c>
    </row>
    <row r="67" spans="1:17" x14ac:dyDescent="0.2">
      <c r="A67" s="51">
        <v>44408</v>
      </c>
      <c r="B67" s="56">
        <f>INDEX('[1]M04 Business Firms'!$1:$18,MATCH('[1]M04 Business Firms'!$A$3,'[1]M04 Business Firms'!$A:$A,0),MATCH($A67,'[1]M04 Business Firms'!$1:$1,0))/1000</f>
        <v>221176.47500000001</v>
      </c>
      <c r="C67" s="56">
        <f>INDEX('[1]M04 Business Firms'!$1:$18,MATCH('[1]M04 Business Firms'!$A$4,'[1]M04 Business Firms'!$A:$A,0),MATCH($A67,'[1]M04 Business Firms'!$1:$1,0))/1000</f>
        <v>51576.512000000002</v>
      </c>
      <c r="D67" s="56">
        <f>INDEX('[1]M04 Business Firms'!$1:$18,MATCH('[1]M04 Business Firms'!$A$5,'[1]M04 Business Firms'!$A:$A,0),MATCH($A67,'[1]M04 Business Firms'!$1:$1,0))/1000</f>
        <v>106599.738</v>
      </c>
      <c r="E67" s="56">
        <f>INDEX('[1]M04 Business Firms'!$1:$18,MATCH('[1]M04 Business Firms'!$A$6,'[1]M04 Business Firms'!$A:$A,0),MATCH($A67,'[1]M04 Business Firms'!$1:$1,0))/1000</f>
        <v>42061.305999999997</v>
      </c>
      <c r="F67" s="57">
        <f>INDEX('[1]M04 Business Firms'!$1:$18,MATCH('[1]M04 Business Firms'!$A$7,'[1]M04 Business Firms'!$A:$A,0),MATCH($A67,'[1]M04 Business Firms'!$1:$1,0))/1000</f>
        <v>105953.992</v>
      </c>
      <c r="G67" s="57">
        <f>INDEX('[1]M04 Business Firms'!$1:$18,MATCH('[1]M04 Business Firms'!$A$8,'[1]M04 Business Firms'!$A:$A,0),MATCH($A67,'[1]M04 Business Firms'!$1:$1,0))/1000</f>
        <v>29192.866999999998</v>
      </c>
      <c r="H67" s="57">
        <f>INDEX('[1]M04 Business Firms'!$1:$18,MATCH('[1]M04 Business Firms'!$A$9,'[1]M04 Business Firms'!$A:$A,0),MATCH($A67,'[1]M04 Business Firms'!$1:$1,0))/1000</f>
        <v>58293.88</v>
      </c>
      <c r="I67" s="57">
        <f>INDEX('[1]M04 Business Firms'!$1:$18,MATCH('[1]M04 Business Firms'!$A$10,'[1]M04 Business Firms'!$A:$A,0),MATCH($A67,'[1]M04 Business Firms'!$1:$1,0))/1000</f>
        <v>19831.885999999999</v>
      </c>
      <c r="J67" s="56">
        <f>INDEX('[1]M04 Business Firms'!$1:$18,MATCH('[1]M04 Business Firms'!$A$11,'[1]M04 Business Firms'!$A:$A,0),MATCH($A67,'[1]M04 Business Firms'!$1:$1,0))/1000</f>
        <v>115222.48299999999</v>
      </c>
      <c r="K67" s="56">
        <f>INDEX('[1]M04 Business Firms'!$1:$18,MATCH('[1]M04 Business Firms'!$A$12,'[1]M04 Business Firms'!$A:$A,0),MATCH($A67,'[1]M04 Business Firms'!$1:$1,0))/1000</f>
        <v>22383.645</v>
      </c>
      <c r="L67" s="56">
        <f>INDEX('[1]M04 Business Firms'!$1:$18,MATCH('[1]M04 Business Firms'!$A$13,'[1]M04 Business Firms'!$A:$A,0),MATCH($A67,'[1]M04 Business Firms'!$1:$1,0))/1000</f>
        <v>48305.858</v>
      </c>
      <c r="M67" s="56">
        <f>INDEX('[1]M04 Business Firms'!$1:$18,MATCH('[1]M04 Business Firms'!$A$14,'[1]M04 Business Firms'!$A:$A,0),MATCH($A67,'[1]M04 Business Firms'!$1:$1,0))/1000</f>
        <v>22229.42</v>
      </c>
      <c r="N67" s="57">
        <f>INDEX('[1]M04 Business Firms'!$1:$18,MATCH('[1]M04 Business Firms'!$A$15,'[1]M04 Business Firms'!$A:$A,0),MATCH($A67,'[1]M04 Business Firms'!$1:$1,0))/1000</f>
        <v>746.10699999999997</v>
      </c>
      <c r="O67" s="57">
        <f>INDEX('[1]M04 Business Firms'!$1:$18,MATCH('[1]M04 Business Firms'!$A$16,'[1]M04 Business Firms'!$A:$A,0),MATCH($A67,'[1]M04 Business Firms'!$1:$1,0))/1000</f>
        <v>144.947</v>
      </c>
      <c r="P67" s="57">
        <f>INDEX('[1]M04 Business Firms'!$1:$18,MATCH('[1]M04 Business Firms'!$A$17,'[1]M04 Business Firms'!$A:$A,0),MATCH($A67,'[1]M04 Business Firms'!$1:$1,0))/1000</f>
        <v>313.06299999999999</v>
      </c>
      <c r="Q67" s="57">
        <f>INDEX('[1]M04 Business Firms'!$1:$18,MATCH('[1]M04 Business Firms'!$A$18,'[1]M04 Business Firms'!$A:$A,0),MATCH($A67,'[1]M04 Business Firms'!$1:$1,0))/1000</f>
        <v>143.946</v>
      </c>
    </row>
    <row r="68" spans="1:17" x14ac:dyDescent="0.2">
      <c r="A68" s="51">
        <v>44439</v>
      </c>
      <c r="B68" s="56">
        <f>INDEX('[1]M04 Business Firms'!$1:$18,MATCH('[1]M04 Business Firms'!$A$3,'[1]M04 Business Firms'!$A:$A,0),MATCH($A68,'[1]M04 Business Firms'!$1:$1,0))/1000</f>
        <v>215763.37299999999</v>
      </c>
      <c r="C68" s="56">
        <f>INDEX('[1]M04 Business Firms'!$1:$18,MATCH('[1]M04 Business Firms'!$A$4,'[1]M04 Business Firms'!$A:$A,0),MATCH($A68,'[1]M04 Business Firms'!$1:$1,0))/1000</f>
        <v>50470.913999999997</v>
      </c>
      <c r="D68" s="56">
        <f>INDEX('[1]M04 Business Firms'!$1:$18,MATCH('[1]M04 Business Firms'!$A$5,'[1]M04 Business Firms'!$A:$A,0),MATCH($A68,'[1]M04 Business Firms'!$1:$1,0))/1000</f>
        <v>108102.29</v>
      </c>
      <c r="E68" s="56">
        <f>INDEX('[1]M04 Business Firms'!$1:$18,MATCH('[1]M04 Business Firms'!$A$6,'[1]M04 Business Firms'!$A:$A,0),MATCH($A68,'[1]M04 Business Firms'!$1:$1,0))/1000</f>
        <v>42628.57</v>
      </c>
      <c r="F68" s="57">
        <f>INDEX('[1]M04 Business Firms'!$1:$18,MATCH('[1]M04 Business Firms'!$A$7,'[1]M04 Business Firms'!$A:$A,0),MATCH($A68,'[1]M04 Business Firms'!$1:$1,0))/1000</f>
        <v>95002.857000000004</v>
      </c>
      <c r="G68" s="57">
        <f>INDEX('[1]M04 Business Firms'!$1:$18,MATCH('[1]M04 Business Firms'!$A$8,'[1]M04 Business Firms'!$A:$A,0),MATCH($A68,'[1]M04 Business Firms'!$1:$1,0))/1000</f>
        <v>28960.155999999999</v>
      </c>
      <c r="H68" s="57">
        <f>INDEX('[1]M04 Business Firms'!$1:$18,MATCH('[1]M04 Business Firms'!$A$9,'[1]M04 Business Firms'!$A:$A,0),MATCH($A68,'[1]M04 Business Firms'!$1:$1,0))/1000</f>
        <v>57220.14</v>
      </c>
      <c r="I68" s="57">
        <f>INDEX('[1]M04 Business Firms'!$1:$18,MATCH('[1]M04 Business Firms'!$A$10,'[1]M04 Business Firms'!$A:$A,0),MATCH($A68,'[1]M04 Business Firms'!$1:$1,0))/1000</f>
        <v>20645.416000000001</v>
      </c>
      <c r="J68" s="56">
        <f>INDEX('[1]M04 Business Firms'!$1:$18,MATCH('[1]M04 Business Firms'!$A$11,'[1]M04 Business Firms'!$A:$A,0),MATCH($A68,'[1]M04 Business Firms'!$1:$1,0))/1000</f>
        <v>120760.516</v>
      </c>
      <c r="K68" s="56">
        <f>INDEX('[1]M04 Business Firms'!$1:$18,MATCH('[1]M04 Business Firms'!$A$12,'[1]M04 Business Firms'!$A:$A,0),MATCH($A68,'[1]M04 Business Firms'!$1:$1,0))/1000</f>
        <v>21510.758000000002</v>
      </c>
      <c r="L68" s="56">
        <f>INDEX('[1]M04 Business Firms'!$1:$18,MATCH('[1]M04 Business Firms'!$A$13,'[1]M04 Business Firms'!$A:$A,0),MATCH($A68,'[1]M04 Business Firms'!$1:$1,0))/1000</f>
        <v>50882.15</v>
      </c>
      <c r="M68" s="56">
        <f>INDEX('[1]M04 Business Firms'!$1:$18,MATCH('[1]M04 Business Firms'!$A$14,'[1]M04 Business Firms'!$A:$A,0),MATCH($A68,'[1]M04 Business Firms'!$1:$1,0))/1000</f>
        <v>21983.153999999999</v>
      </c>
      <c r="N68" s="57">
        <f>INDEX('[1]M04 Business Firms'!$1:$18,MATCH('[1]M04 Business Firms'!$A$15,'[1]M04 Business Firms'!$A:$A,0),MATCH($A68,'[1]M04 Business Firms'!$1:$1,0))/1000</f>
        <v>798.48500000000001</v>
      </c>
      <c r="O68" s="57">
        <f>INDEX('[1]M04 Business Firms'!$1:$18,MATCH('[1]M04 Business Firms'!$A$16,'[1]M04 Business Firms'!$A:$A,0),MATCH($A68,'[1]M04 Business Firms'!$1:$1,0))/1000</f>
        <v>142.089</v>
      </c>
      <c r="P68" s="57">
        <f>INDEX('[1]M04 Business Firms'!$1:$18,MATCH('[1]M04 Business Firms'!$A$17,'[1]M04 Business Firms'!$A:$A,0),MATCH($A68,'[1]M04 Business Firms'!$1:$1,0))/1000</f>
        <v>336.80599999999998</v>
      </c>
      <c r="Q68" s="57">
        <f>INDEX('[1]M04 Business Firms'!$1:$18,MATCH('[1]M04 Business Firms'!$A$18,'[1]M04 Business Firms'!$A:$A,0),MATCH($A68,'[1]M04 Business Firms'!$1:$1,0))/1000</f>
        <v>145.21</v>
      </c>
    </row>
    <row r="69" spans="1:17" x14ac:dyDescent="0.2">
      <c r="A69" s="51">
        <v>44469</v>
      </c>
      <c r="B69" s="56">
        <f>INDEX('[1]M04 Business Firms'!$1:$18,MATCH('[1]M04 Business Firms'!$A$3,'[1]M04 Business Firms'!$A:$A,0),MATCH($A69,'[1]M04 Business Firms'!$1:$1,0))/1000</f>
        <v>212697.68700000001</v>
      </c>
      <c r="C69" s="56">
        <f>INDEX('[1]M04 Business Firms'!$1:$18,MATCH('[1]M04 Business Firms'!$A$4,'[1]M04 Business Firms'!$A:$A,0),MATCH($A69,'[1]M04 Business Firms'!$1:$1,0))/1000</f>
        <v>48583.247000000003</v>
      </c>
      <c r="D69" s="56">
        <f>INDEX('[1]M04 Business Firms'!$1:$18,MATCH('[1]M04 Business Firms'!$A$5,'[1]M04 Business Firms'!$A:$A,0),MATCH($A69,'[1]M04 Business Firms'!$1:$1,0))/1000</f>
        <v>104139.59</v>
      </c>
      <c r="E69" s="56">
        <f>INDEX('[1]M04 Business Firms'!$1:$18,MATCH('[1]M04 Business Firms'!$A$6,'[1]M04 Business Firms'!$A:$A,0),MATCH($A69,'[1]M04 Business Firms'!$1:$1,0))/1000</f>
        <v>42415.64</v>
      </c>
      <c r="F69" s="57">
        <f>INDEX('[1]M04 Business Firms'!$1:$18,MATCH('[1]M04 Business Firms'!$A$7,'[1]M04 Business Firms'!$A:$A,0),MATCH($A69,'[1]M04 Business Firms'!$1:$1,0))/1000</f>
        <v>99582.835999999996</v>
      </c>
      <c r="G69" s="57">
        <f>INDEX('[1]M04 Business Firms'!$1:$18,MATCH('[1]M04 Business Firms'!$A$8,'[1]M04 Business Firms'!$A:$A,0),MATCH($A69,'[1]M04 Business Firms'!$1:$1,0))/1000</f>
        <v>27554.003000000001</v>
      </c>
      <c r="H69" s="57">
        <f>INDEX('[1]M04 Business Firms'!$1:$18,MATCH('[1]M04 Business Firms'!$A$9,'[1]M04 Business Firms'!$A:$A,0),MATCH($A69,'[1]M04 Business Firms'!$1:$1,0))/1000</f>
        <v>55627.296000000002</v>
      </c>
      <c r="I69" s="57">
        <f>INDEX('[1]M04 Business Firms'!$1:$18,MATCH('[1]M04 Business Firms'!$A$10,'[1]M04 Business Firms'!$A:$A,0),MATCH($A69,'[1]M04 Business Firms'!$1:$1,0))/1000</f>
        <v>21995.094000000001</v>
      </c>
      <c r="J69" s="56">
        <f>INDEX('[1]M04 Business Firms'!$1:$18,MATCH('[1]M04 Business Firms'!$A$11,'[1]M04 Business Firms'!$A:$A,0),MATCH($A69,'[1]M04 Business Firms'!$1:$1,0))/1000</f>
        <v>113114.851</v>
      </c>
      <c r="K69" s="56">
        <f>INDEX('[1]M04 Business Firms'!$1:$18,MATCH('[1]M04 Business Firms'!$A$12,'[1]M04 Business Firms'!$A:$A,0),MATCH($A69,'[1]M04 Business Firms'!$1:$1,0))/1000</f>
        <v>21029.243999999999</v>
      </c>
      <c r="L69" s="56">
        <f>INDEX('[1]M04 Business Firms'!$1:$18,MATCH('[1]M04 Business Firms'!$A$13,'[1]M04 Business Firms'!$A:$A,0),MATCH($A69,'[1]M04 Business Firms'!$1:$1,0))/1000</f>
        <v>48512.294000000002</v>
      </c>
      <c r="M69" s="56">
        <f>INDEX('[1]M04 Business Firms'!$1:$18,MATCH('[1]M04 Business Firms'!$A$14,'[1]M04 Business Firms'!$A:$A,0),MATCH($A69,'[1]M04 Business Firms'!$1:$1,0))/1000</f>
        <v>20420.545999999998</v>
      </c>
      <c r="N69" s="57">
        <f>INDEX('[1]M04 Business Firms'!$1:$18,MATCH('[1]M04 Business Firms'!$A$15,'[1]M04 Business Firms'!$A:$A,0),MATCH($A69,'[1]M04 Business Firms'!$1:$1,0))/1000</f>
        <v>771.51199999999994</v>
      </c>
      <c r="O69" s="57">
        <f>INDEX('[1]M04 Business Firms'!$1:$18,MATCH('[1]M04 Business Firms'!$A$16,'[1]M04 Business Firms'!$A:$A,0),MATCH($A69,'[1]M04 Business Firms'!$1:$1,0))/1000</f>
        <v>143.69300000000001</v>
      </c>
      <c r="P69" s="57">
        <f>INDEX('[1]M04 Business Firms'!$1:$18,MATCH('[1]M04 Business Firms'!$A$17,'[1]M04 Business Firms'!$A:$A,0),MATCH($A69,'[1]M04 Business Firms'!$1:$1,0))/1000</f>
        <v>330.68700000000001</v>
      </c>
      <c r="Q69" s="57">
        <f>INDEX('[1]M04 Business Firms'!$1:$18,MATCH('[1]M04 Business Firms'!$A$18,'[1]M04 Business Firms'!$A:$A,0),MATCH($A69,'[1]M04 Business Firms'!$1:$1,0))/1000</f>
        <v>139.53200000000001</v>
      </c>
    </row>
    <row r="70" spans="1:17" x14ac:dyDescent="0.2">
      <c r="A70" s="51">
        <v>44500</v>
      </c>
      <c r="B70" s="56">
        <f>INDEX('[1]M04 Business Firms'!$1:$18,MATCH('[1]M04 Business Firms'!$A$3,'[1]M04 Business Firms'!$A:$A,0),MATCH($A70,'[1]M04 Business Firms'!$1:$1,0))/1000</f>
        <v>222255.318</v>
      </c>
      <c r="C70" s="56">
        <f>INDEX('[1]M04 Business Firms'!$1:$18,MATCH('[1]M04 Business Firms'!$A$4,'[1]M04 Business Firms'!$A:$A,0),MATCH($A70,'[1]M04 Business Firms'!$1:$1,0))/1000</f>
        <v>54327.735000000001</v>
      </c>
      <c r="D70" s="56">
        <f>INDEX('[1]M04 Business Firms'!$1:$18,MATCH('[1]M04 Business Firms'!$A$5,'[1]M04 Business Firms'!$A:$A,0),MATCH($A70,'[1]M04 Business Firms'!$1:$1,0))/1000</f>
        <v>107816.58900000001</v>
      </c>
      <c r="E70" s="56">
        <f>INDEX('[1]M04 Business Firms'!$1:$18,MATCH('[1]M04 Business Firms'!$A$6,'[1]M04 Business Firms'!$A:$A,0),MATCH($A70,'[1]M04 Business Firms'!$1:$1,0))/1000</f>
        <v>46627.610999999997</v>
      </c>
      <c r="F70" s="57">
        <f>INDEX('[1]M04 Business Firms'!$1:$18,MATCH('[1]M04 Business Firms'!$A$7,'[1]M04 Business Firms'!$A:$A,0),MATCH($A70,'[1]M04 Business Firms'!$1:$1,0))/1000</f>
        <v>105354.66800000001</v>
      </c>
      <c r="G70" s="57">
        <f>INDEX('[1]M04 Business Firms'!$1:$18,MATCH('[1]M04 Business Firms'!$A$8,'[1]M04 Business Firms'!$A:$A,0),MATCH($A70,'[1]M04 Business Firms'!$1:$1,0))/1000</f>
        <v>29898.055</v>
      </c>
      <c r="H70" s="57">
        <f>INDEX('[1]M04 Business Firms'!$1:$18,MATCH('[1]M04 Business Firms'!$A$9,'[1]M04 Business Firms'!$A:$A,0),MATCH($A70,'[1]M04 Business Firms'!$1:$1,0))/1000</f>
        <v>58181.754000000001</v>
      </c>
      <c r="I70" s="57">
        <f>INDEX('[1]M04 Business Firms'!$1:$18,MATCH('[1]M04 Business Firms'!$A$10,'[1]M04 Business Firms'!$A:$A,0),MATCH($A70,'[1]M04 Business Firms'!$1:$1,0))/1000</f>
        <v>23738.648000000001</v>
      </c>
      <c r="J70" s="56">
        <f>INDEX('[1]M04 Business Firms'!$1:$18,MATCH('[1]M04 Business Firms'!$A$11,'[1]M04 Business Firms'!$A:$A,0),MATCH($A70,'[1]M04 Business Firms'!$1:$1,0))/1000</f>
        <v>116900.65</v>
      </c>
      <c r="K70" s="56">
        <f>INDEX('[1]M04 Business Firms'!$1:$18,MATCH('[1]M04 Business Firms'!$A$12,'[1]M04 Business Firms'!$A:$A,0),MATCH($A70,'[1]M04 Business Firms'!$1:$1,0))/1000</f>
        <v>24429.68</v>
      </c>
      <c r="L70" s="56">
        <f>INDEX('[1]M04 Business Firms'!$1:$18,MATCH('[1]M04 Business Firms'!$A$13,'[1]M04 Business Firms'!$A:$A,0),MATCH($A70,'[1]M04 Business Firms'!$1:$1,0))/1000</f>
        <v>49634.834999999999</v>
      </c>
      <c r="M70" s="56">
        <f>INDEX('[1]M04 Business Firms'!$1:$18,MATCH('[1]M04 Business Firms'!$A$14,'[1]M04 Business Firms'!$A:$A,0),MATCH($A70,'[1]M04 Business Firms'!$1:$1,0))/1000</f>
        <v>22888.963</v>
      </c>
      <c r="N70" s="57">
        <f>INDEX('[1]M04 Business Firms'!$1:$18,MATCH('[1]M04 Business Firms'!$A$15,'[1]M04 Business Firms'!$A:$A,0),MATCH($A70,'[1]M04 Business Firms'!$1:$1,0))/1000</f>
        <v>757.00900000000001</v>
      </c>
      <c r="O70" s="57">
        <f>INDEX('[1]M04 Business Firms'!$1:$18,MATCH('[1]M04 Business Firms'!$A$16,'[1]M04 Business Firms'!$A:$A,0),MATCH($A70,'[1]M04 Business Firms'!$1:$1,0))/1000</f>
        <v>157.97300000000001</v>
      </c>
      <c r="P70" s="57">
        <f>INDEX('[1]M04 Business Firms'!$1:$18,MATCH('[1]M04 Business Firms'!$A$17,'[1]M04 Business Firms'!$A:$A,0),MATCH($A70,'[1]M04 Business Firms'!$1:$1,0))/1000</f>
        <v>321.62700000000001</v>
      </c>
      <c r="Q70" s="57">
        <f>INDEX('[1]M04 Business Firms'!$1:$18,MATCH('[1]M04 Business Firms'!$A$18,'[1]M04 Business Firms'!$A:$A,0),MATCH($A70,'[1]M04 Business Firms'!$1:$1,0))/1000</f>
        <v>147.96199999999999</v>
      </c>
    </row>
    <row r="71" spans="1:17" x14ac:dyDescent="0.2">
      <c r="A71" s="51">
        <v>44530</v>
      </c>
      <c r="B71" s="56">
        <f>INDEX('[1]M04 Business Firms'!$1:$18,MATCH('[1]M04 Business Firms'!$A$3,'[1]M04 Business Firms'!$A:$A,0),MATCH($A71,'[1]M04 Business Firms'!$1:$1,0))/1000</f>
        <v>227240.41699999999</v>
      </c>
      <c r="C71" s="56">
        <f>INDEX('[1]M04 Business Firms'!$1:$18,MATCH('[1]M04 Business Firms'!$A$4,'[1]M04 Business Firms'!$A:$A,0),MATCH($A71,'[1]M04 Business Firms'!$1:$1,0))/1000</f>
        <v>54372.737000000001</v>
      </c>
      <c r="D71" s="56">
        <f>INDEX('[1]M04 Business Firms'!$1:$18,MATCH('[1]M04 Business Firms'!$A$5,'[1]M04 Business Firms'!$A:$A,0),MATCH($A71,'[1]M04 Business Firms'!$1:$1,0))/1000</f>
        <v>109042.539</v>
      </c>
      <c r="E71" s="56">
        <f>INDEX('[1]M04 Business Firms'!$1:$18,MATCH('[1]M04 Business Firms'!$A$6,'[1]M04 Business Firms'!$A:$A,0),MATCH($A71,'[1]M04 Business Firms'!$1:$1,0))/1000</f>
        <v>42054.71</v>
      </c>
      <c r="F71" s="57">
        <f>INDEX('[1]M04 Business Firms'!$1:$18,MATCH('[1]M04 Business Firms'!$A$7,'[1]M04 Business Firms'!$A:$A,0),MATCH($A71,'[1]M04 Business Firms'!$1:$1,0))/1000</f>
        <v>105352.917</v>
      </c>
      <c r="G71" s="57">
        <f>INDEX('[1]M04 Business Firms'!$1:$18,MATCH('[1]M04 Business Firms'!$A$8,'[1]M04 Business Firms'!$A:$A,0),MATCH($A71,'[1]M04 Business Firms'!$1:$1,0))/1000</f>
        <v>30762.084999999999</v>
      </c>
      <c r="H71" s="57">
        <f>INDEX('[1]M04 Business Firms'!$1:$18,MATCH('[1]M04 Business Firms'!$A$9,'[1]M04 Business Firms'!$A:$A,0),MATCH($A71,'[1]M04 Business Firms'!$1:$1,0))/1000</f>
        <v>59559.891000000003</v>
      </c>
      <c r="I71" s="57">
        <f>INDEX('[1]M04 Business Firms'!$1:$18,MATCH('[1]M04 Business Firms'!$A$10,'[1]M04 Business Firms'!$A:$A,0),MATCH($A71,'[1]M04 Business Firms'!$1:$1,0))/1000</f>
        <v>19600.312999999998</v>
      </c>
      <c r="J71" s="56">
        <f>INDEX('[1]M04 Business Firms'!$1:$18,MATCH('[1]M04 Business Firms'!$A$11,'[1]M04 Business Firms'!$A:$A,0),MATCH($A71,'[1]M04 Business Firms'!$1:$1,0))/1000</f>
        <v>121887.5</v>
      </c>
      <c r="K71" s="56">
        <f>INDEX('[1]M04 Business Firms'!$1:$18,MATCH('[1]M04 Business Firms'!$A$12,'[1]M04 Business Firms'!$A:$A,0),MATCH($A71,'[1]M04 Business Firms'!$1:$1,0))/1000</f>
        <v>23610.651999999998</v>
      </c>
      <c r="L71" s="56">
        <f>INDEX('[1]M04 Business Firms'!$1:$18,MATCH('[1]M04 Business Firms'!$A$13,'[1]M04 Business Firms'!$A:$A,0),MATCH($A71,'[1]M04 Business Firms'!$1:$1,0))/1000</f>
        <v>49482.648000000001</v>
      </c>
      <c r="M71" s="56">
        <f>INDEX('[1]M04 Business Firms'!$1:$18,MATCH('[1]M04 Business Firms'!$A$14,'[1]M04 Business Firms'!$A:$A,0),MATCH($A71,'[1]M04 Business Firms'!$1:$1,0))/1000</f>
        <v>22454.397000000001</v>
      </c>
      <c r="N71" s="57">
        <f>INDEX('[1]M04 Business Firms'!$1:$18,MATCH('[1]M04 Business Firms'!$A$15,'[1]M04 Business Firms'!$A:$A,0),MATCH($A71,'[1]M04 Business Firms'!$1:$1,0))/1000</f>
        <v>784.98400000000004</v>
      </c>
      <c r="O71" s="57">
        <f>INDEX('[1]M04 Business Firms'!$1:$18,MATCH('[1]M04 Business Firms'!$A$16,'[1]M04 Business Firms'!$A:$A,0),MATCH($A71,'[1]M04 Business Firms'!$1:$1,0))/1000</f>
        <v>151.85300000000001</v>
      </c>
      <c r="P71" s="57">
        <f>INDEX('[1]M04 Business Firms'!$1:$18,MATCH('[1]M04 Business Firms'!$A$17,'[1]M04 Business Firms'!$A:$A,0),MATCH($A71,'[1]M04 Business Firms'!$1:$1,0))/1000</f>
        <v>318.87799999999999</v>
      </c>
      <c r="Q71" s="57">
        <f>INDEX('[1]M04 Business Firms'!$1:$18,MATCH('[1]M04 Business Firms'!$A$18,'[1]M04 Business Firms'!$A:$A,0),MATCH($A71,'[1]M04 Business Firms'!$1:$1,0))/1000</f>
        <v>144.35599999999999</v>
      </c>
    </row>
    <row r="72" spans="1:17" x14ac:dyDescent="0.2">
      <c r="A72" s="51">
        <v>44561</v>
      </c>
      <c r="B72" s="56">
        <f>INDEX('[1]M04 Business Firms'!$1:$18,MATCH('[1]M04 Business Firms'!$A$3,'[1]M04 Business Firms'!$A:$A,0),MATCH($A72,'[1]M04 Business Firms'!$1:$1,0))/1000</f>
        <v>208931.837</v>
      </c>
      <c r="C72" s="56">
        <f>INDEX('[1]M04 Business Firms'!$1:$18,MATCH('[1]M04 Business Firms'!$A$4,'[1]M04 Business Firms'!$A:$A,0),MATCH($A72,'[1]M04 Business Firms'!$1:$1,0))/1000</f>
        <v>57374.228999999999</v>
      </c>
      <c r="D72" s="56">
        <f>INDEX('[1]M04 Business Firms'!$1:$18,MATCH('[1]M04 Business Firms'!$A$5,'[1]M04 Business Firms'!$A:$A,0),MATCH($A72,'[1]M04 Business Firms'!$1:$1,0))/1000</f>
        <v>109854.61</v>
      </c>
      <c r="E72" s="56">
        <f>INDEX('[1]M04 Business Firms'!$1:$18,MATCH('[1]M04 Business Firms'!$A$6,'[1]M04 Business Firms'!$A:$A,0),MATCH($A72,'[1]M04 Business Firms'!$1:$1,0))/1000</f>
        <v>51597.483999999997</v>
      </c>
      <c r="F72" s="57">
        <f>INDEX('[1]M04 Business Firms'!$1:$18,MATCH('[1]M04 Business Firms'!$A$7,'[1]M04 Business Firms'!$A:$A,0),MATCH($A72,'[1]M04 Business Firms'!$1:$1,0))/1000</f>
        <v>92982.394</v>
      </c>
      <c r="G72" s="57">
        <f>INDEX('[1]M04 Business Firms'!$1:$18,MATCH('[1]M04 Business Firms'!$A$8,'[1]M04 Business Firms'!$A:$A,0),MATCH($A72,'[1]M04 Business Firms'!$1:$1,0))/1000</f>
        <v>31276.268</v>
      </c>
      <c r="H72" s="57">
        <f>INDEX('[1]M04 Business Firms'!$1:$18,MATCH('[1]M04 Business Firms'!$A$9,'[1]M04 Business Firms'!$A:$A,0),MATCH($A72,'[1]M04 Business Firms'!$1:$1,0))/1000</f>
        <v>59408.222000000002</v>
      </c>
      <c r="I72" s="57">
        <f>INDEX('[1]M04 Business Firms'!$1:$18,MATCH('[1]M04 Business Firms'!$A$10,'[1]M04 Business Firms'!$A:$A,0),MATCH($A72,'[1]M04 Business Firms'!$1:$1,0))/1000</f>
        <v>29511.964</v>
      </c>
      <c r="J72" s="56">
        <f>INDEX('[1]M04 Business Firms'!$1:$18,MATCH('[1]M04 Business Firms'!$A$11,'[1]M04 Business Firms'!$A:$A,0),MATCH($A72,'[1]M04 Business Firms'!$1:$1,0))/1000</f>
        <v>115949.443</v>
      </c>
      <c r="K72" s="56">
        <f>INDEX('[1]M04 Business Firms'!$1:$18,MATCH('[1]M04 Business Firms'!$A$12,'[1]M04 Business Firms'!$A:$A,0),MATCH($A72,'[1]M04 Business Firms'!$1:$1,0))/1000</f>
        <v>26097.960999999999</v>
      </c>
      <c r="L72" s="56">
        <f>INDEX('[1]M04 Business Firms'!$1:$18,MATCH('[1]M04 Business Firms'!$A$13,'[1]M04 Business Firms'!$A:$A,0),MATCH($A72,'[1]M04 Business Firms'!$1:$1,0))/1000</f>
        <v>50446.387999999999</v>
      </c>
      <c r="M72" s="56">
        <f>INDEX('[1]M04 Business Firms'!$1:$18,MATCH('[1]M04 Business Firms'!$A$14,'[1]M04 Business Firms'!$A:$A,0),MATCH($A72,'[1]M04 Business Firms'!$1:$1,0))/1000</f>
        <v>22085.52</v>
      </c>
      <c r="N72" s="57">
        <f>INDEX('[1]M04 Business Firms'!$1:$18,MATCH('[1]M04 Business Firms'!$A$15,'[1]M04 Business Firms'!$A:$A,0),MATCH($A72,'[1]M04 Business Firms'!$1:$1,0))/1000</f>
        <v>754.11500000000001</v>
      </c>
      <c r="O72" s="57">
        <f>INDEX('[1]M04 Business Firms'!$1:$18,MATCH('[1]M04 Business Firms'!$A$16,'[1]M04 Business Firms'!$A:$A,0),MATCH($A72,'[1]M04 Business Firms'!$1:$1,0))/1000</f>
        <v>169.55600000000001</v>
      </c>
      <c r="P72" s="57">
        <f>INDEX('[1]M04 Business Firms'!$1:$18,MATCH('[1]M04 Business Firms'!$A$17,'[1]M04 Business Firms'!$A:$A,0),MATCH($A72,'[1]M04 Business Firms'!$1:$1,0))/1000</f>
        <v>328.185</v>
      </c>
      <c r="Q72" s="57">
        <f>INDEX('[1]M04 Business Firms'!$1:$18,MATCH('[1]M04 Business Firms'!$A$18,'[1]M04 Business Firms'!$A:$A,0),MATCH($A72,'[1]M04 Business Firms'!$1:$1,0))/1000</f>
        <v>143.38800000000001</v>
      </c>
    </row>
    <row r="73" spans="1:17" x14ac:dyDescent="0.2">
      <c r="A73" s="51">
        <v>44592</v>
      </c>
      <c r="B73" s="56">
        <f>INDEX('[1]M04 Business Firms'!$1:$18,MATCH('[1]M04 Business Firms'!$A$3,'[1]M04 Business Firms'!$A:$A,0),MATCH($A73,'[1]M04 Business Firms'!$1:$1,0))/1000</f>
        <v>213329.55900000001</v>
      </c>
      <c r="C73" s="56">
        <f>INDEX('[1]M04 Business Firms'!$1:$18,MATCH('[1]M04 Business Firms'!$A$4,'[1]M04 Business Firms'!$A:$A,0),MATCH($A73,'[1]M04 Business Firms'!$1:$1,0))/1000</f>
        <v>55472.487000000001</v>
      </c>
      <c r="D73" s="56">
        <f>INDEX('[1]M04 Business Firms'!$1:$18,MATCH('[1]M04 Business Firms'!$A$5,'[1]M04 Business Firms'!$A:$A,0),MATCH($A73,'[1]M04 Business Firms'!$1:$1,0))/1000</f>
        <v>112112.507</v>
      </c>
      <c r="E73" s="56">
        <f>INDEX('[1]M04 Business Firms'!$1:$18,MATCH('[1]M04 Business Firms'!$A$6,'[1]M04 Business Firms'!$A:$A,0),MATCH($A73,'[1]M04 Business Firms'!$1:$1,0))/1000</f>
        <v>54189.642999999996</v>
      </c>
      <c r="F73" s="57">
        <f>INDEX('[1]M04 Business Firms'!$1:$18,MATCH('[1]M04 Business Firms'!$A$7,'[1]M04 Business Firms'!$A:$A,0),MATCH($A73,'[1]M04 Business Firms'!$1:$1,0))/1000</f>
        <v>79327.89</v>
      </c>
      <c r="G73" s="57">
        <f>INDEX('[1]M04 Business Firms'!$1:$18,MATCH('[1]M04 Business Firms'!$A$8,'[1]M04 Business Firms'!$A:$A,0),MATCH($A73,'[1]M04 Business Firms'!$1:$1,0))/1000</f>
        <v>30629.453000000001</v>
      </c>
      <c r="H73" s="57">
        <f>INDEX('[1]M04 Business Firms'!$1:$18,MATCH('[1]M04 Business Firms'!$A$9,'[1]M04 Business Firms'!$A:$A,0),MATCH($A73,'[1]M04 Business Firms'!$1:$1,0))/1000</f>
        <v>60781.885000000002</v>
      </c>
      <c r="I73" s="57">
        <f>INDEX('[1]M04 Business Firms'!$1:$18,MATCH('[1]M04 Business Firms'!$A$10,'[1]M04 Business Firms'!$A:$A,0),MATCH($A73,'[1]M04 Business Firms'!$1:$1,0))/1000</f>
        <v>30585.602999999999</v>
      </c>
      <c r="J73" s="56">
        <f>INDEX('[1]M04 Business Firms'!$1:$18,MATCH('[1]M04 Business Firms'!$A$11,'[1]M04 Business Firms'!$A:$A,0),MATCH($A73,'[1]M04 Business Firms'!$1:$1,0))/1000</f>
        <v>134001.66899999999</v>
      </c>
      <c r="K73" s="56">
        <f>INDEX('[1]M04 Business Firms'!$1:$18,MATCH('[1]M04 Business Firms'!$A$12,'[1]M04 Business Firms'!$A:$A,0),MATCH($A73,'[1]M04 Business Firms'!$1:$1,0))/1000</f>
        <v>24843.034</v>
      </c>
      <c r="L73" s="56">
        <f>INDEX('[1]M04 Business Firms'!$1:$18,MATCH('[1]M04 Business Firms'!$A$13,'[1]M04 Business Firms'!$A:$A,0),MATCH($A73,'[1]M04 Business Firms'!$1:$1,0))/1000</f>
        <v>51330.622000000003</v>
      </c>
      <c r="M73" s="56">
        <f>INDEX('[1]M04 Business Firms'!$1:$18,MATCH('[1]M04 Business Firms'!$A$14,'[1]M04 Business Firms'!$A:$A,0),MATCH($A73,'[1]M04 Business Firms'!$1:$1,0))/1000</f>
        <v>23604.04</v>
      </c>
      <c r="N73" s="57">
        <f>INDEX('[1]M04 Business Firms'!$1:$18,MATCH('[1]M04 Business Firms'!$A$15,'[1]M04 Business Firms'!$A:$A,0),MATCH($A73,'[1]M04 Business Firms'!$1:$1,0))/1000</f>
        <v>859.82399999999996</v>
      </c>
      <c r="O73" s="57">
        <f>INDEX('[1]M04 Business Firms'!$1:$18,MATCH('[1]M04 Business Firms'!$A$16,'[1]M04 Business Firms'!$A:$A,0),MATCH($A73,'[1]M04 Business Firms'!$1:$1,0))/1000</f>
        <v>159.26900000000001</v>
      </c>
      <c r="P73" s="57">
        <f>INDEX('[1]M04 Business Firms'!$1:$18,MATCH('[1]M04 Business Firms'!$A$17,'[1]M04 Business Firms'!$A:$A,0),MATCH($A73,'[1]M04 Business Firms'!$1:$1,0))/1000</f>
        <v>329.51900000000001</v>
      </c>
      <c r="Q73" s="57">
        <f>INDEX('[1]M04 Business Firms'!$1:$18,MATCH('[1]M04 Business Firms'!$A$18,'[1]M04 Business Firms'!$A:$A,0),MATCH($A73,'[1]M04 Business Firms'!$1:$1,0))/1000</f>
        <v>151.196</v>
      </c>
    </row>
    <row r="74" spans="1:17" x14ac:dyDescent="0.2">
      <c r="A74" s="51">
        <v>44620</v>
      </c>
      <c r="B74" s="56">
        <f>INDEX('[1]M04 Business Firms'!$1:$18,MATCH('[1]M04 Business Firms'!$A$3,'[1]M04 Business Firms'!$A:$A,0),MATCH($A74,'[1]M04 Business Firms'!$1:$1,0))/1000</f>
        <v>241146.59099999999</v>
      </c>
      <c r="C74" s="56">
        <f>INDEX('[1]M04 Business Firms'!$1:$18,MATCH('[1]M04 Business Firms'!$A$4,'[1]M04 Business Firms'!$A:$A,0),MATCH($A74,'[1]M04 Business Firms'!$1:$1,0))/1000</f>
        <v>54907.898999999998</v>
      </c>
      <c r="D74" s="56">
        <f>INDEX('[1]M04 Business Firms'!$1:$18,MATCH('[1]M04 Business Firms'!$A$5,'[1]M04 Business Firms'!$A:$A,0),MATCH($A74,'[1]M04 Business Firms'!$1:$1,0))/1000</f>
        <v>114091.74</v>
      </c>
      <c r="E74" s="56">
        <f>INDEX('[1]M04 Business Firms'!$1:$18,MATCH('[1]M04 Business Firms'!$A$6,'[1]M04 Business Firms'!$A:$A,0),MATCH($A74,'[1]M04 Business Firms'!$1:$1,0))/1000</f>
        <v>56063.180999999997</v>
      </c>
      <c r="F74" s="57">
        <f>INDEX('[1]M04 Business Firms'!$1:$18,MATCH('[1]M04 Business Firms'!$A$7,'[1]M04 Business Firms'!$A:$A,0),MATCH($A74,'[1]M04 Business Firms'!$1:$1,0))/1000</f>
        <v>103001.59</v>
      </c>
      <c r="G74" s="57">
        <f>INDEX('[1]M04 Business Firms'!$1:$18,MATCH('[1]M04 Business Firms'!$A$8,'[1]M04 Business Firms'!$A:$A,0),MATCH($A74,'[1]M04 Business Firms'!$1:$1,0))/1000</f>
        <v>29927.319</v>
      </c>
      <c r="H74" s="57">
        <f>INDEX('[1]M04 Business Firms'!$1:$18,MATCH('[1]M04 Business Firms'!$A$9,'[1]M04 Business Firms'!$A:$A,0),MATCH($A74,'[1]M04 Business Firms'!$1:$1,0))/1000</f>
        <v>60952.534</v>
      </c>
      <c r="I74" s="57">
        <f>INDEX('[1]M04 Business Firms'!$1:$18,MATCH('[1]M04 Business Firms'!$A$10,'[1]M04 Business Firms'!$A:$A,0),MATCH($A74,'[1]M04 Business Firms'!$1:$1,0))/1000</f>
        <v>31658.815999999999</v>
      </c>
      <c r="J74" s="56">
        <f>INDEX('[1]M04 Business Firms'!$1:$18,MATCH('[1]M04 Business Firms'!$A$11,'[1]M04 Business Firms'!$A:$A,0),MATCH($A74,'[1]M04 Business Firms'!$1:$1,0))/1000</f>
        <v>138145.00099999999</v>
      </c>
      <c r="K74" s="56">
        <f>INDEX('[1]M04 Business Firms'!$1:$18,MATCH('[1]M04 Business Firms'!$A$12,'[1]M04 Business Firms'!$A:$A,0),MATCH($A74,'[1]M04 Business Firms'!$1:$1,0))/1000</f>
        <v>24980.58</v>
      </c>
      <c r="L74" s="56">
        <f>INDEX('[1]M04 Business Firms'!$1:$18,MATCH('[1]M04 Business Firms'!$A$13,'[1]M04 Business Firms'!$A:$A,0),MATCH($A74,'[1]M04 Business Firms'!$1:$1,0))/1000</f>
        <v>53139.205999999998</v>
      </c>
      <c r="M74" s="56">
        <f>INDEX('[1]M04 Business Firms'!$1:$18,MATCH('[1]M04 Business Firms'!$A$14,'[1]M04 Business Firms'!$A:$A,0),MATCH($A74,'[1]M04 Business Firms'!$1:$1,0))/1000</f>
        <v>24404.365000000002</v>
      </c>
      <c r="N74" s="57">
        <f>INDEX('[1]M04 Business Firms'!$1:$18,MATCH('[1]M04 Business Firms'!$A$15,'[1]M04 Business Firms'!$A:$A,0),MATCH($A74,'[1]M04 Business Firms'!$1:$1,0))/1000</f>
        <v>894.27099999999996</v>
      </c>
      <c r="O74" s="57">
        <f>INDEX('[1]M04 Business Firms'!$1:$18,MATCH('[1]M04 Business Firms'!$A$16,'[1]M04 Business Firms'!$A:$A,0),MATCH($A74,'[1]M04 Business Firms'!$1:$1,0))/1000</f>
        <v>161.49799999999999</v>
      </c>
      <c r="P74" s="57">
        <f>INDEX('[1]M04 Business Firms'!$1:$18,MATCH('[1]M04 Business Firms'!$A$17,'[1]M04 Business Firms'!$A:$A,0),MATCH($A74,'[1]M04 Business Firms'!$1:$1,0))/1000</f>
        <v>344.25099999999998</v>
      </c>
      <c r="Q74" s="57">
        <f>INDEX('[1]M04 Business Firms'!$1:$18,MATCH('[1]M04 Business Firms'!$A$18,'[1]M04 Business Firms'!$A:$A,0),MATCH($A74,'[1]M04 Business Firms'!$1:$1,0))/1000</f>
        <v>157.596</v>
      </c>
    </row>
    <row r="75" spans="1:17" x14ac:dyDescent="0.2">
      <c r="A75" s="51">
        <v>44651</v>
      </c>
      <c r="B75" s="56">
        <f>INDEX('[1]M04 Business Firms'!$1:$18,MATCH('[1]M04 Business Firms'!$A$3,'[1]M04 Business Firms'!$A:$A,0),MATCH($A75,'[1]M04 Business Firms'!$1:$1,0))/1000</f>
        <v>234286.19699999999</v>
      </c>
      <c r="C75" s="56">
        <f>INDEX('[1]M04 Business Firms'!$1:$18,MATCH('[1]M04 Business Firms'!$A$4,'[1]M04 Business Firms'!$A:$A,0),MATCH($A75,'[1]M04 Business Firms'!$1:$1,0))/1000</f>
        <v>57942.262000000002</v>
      </c>
      <c r="D75" s="56">
        <f>INDEX('[1]M04 Business Firms'!$1:$18,MATCH('[1]M04 Business Firms'!$A$5,'[1]M04 Business Firms'!$A:$A,0),MATCH($A75,'[1]M04 Business Firms'!$1:$1,0))/1000</f>
        <v>114368.524</v>
      </c>
      <c r="E75" s="56">
        <f>INDEX('[1]M04 Business Firms'!$1:$18,MATCH('[1]M04 Business Firms'!$A$6,'[1]M04 Business Firms'!$A:$A,0),MATCH($A75,'[1]M04 Business Firms'!$1:$1,0))/1000</f>
        <v>55868.133000000002</v>
      </c>
      <c r="F75" s="57">
        <f>INDEX('[1]M04 Business Firms'!$1:$18,MATCH('[1]M04 Business Firms'!$A$7,'[1]M04 Business Firms'!$A:$A,0),MATCH($A75,'[1]M04 Business Firms'!$1:$1,0))/1000</f>
        <v>94255.373000000007</v>
      </c>
      <c r="G75" s="57">
        <f>INDEX('[1]M04 Business Firms'!$1:$18,MATCH('[1]M04 Business Firms'!$A$8,'[1]M04 Business Firms'!$A:$A,0),MATCH($A75,'[1]M04 Business Firms'!$1:$1,0))/1000</f>
        <v>30066.871999999999</v>
      </c>
      <c r="H75" s="57">
        <f>INDEX('[1]M04 Business Firms'!$1:$18,MATCH('[1]M04 Business Firms'!$A$9,'[1]M04 Business Firms'!$A:$A,0),MATCH($A75,'[1]M04 Business Firms'!$1:$1,0))/1000</f>
        <v>58926.659</v>
      </c>
      <c r="I75" s="57">
        <f>INDEX('[1]M04 Business Firms'!$1:$18,MATCH('[1]M04 Business Firms'!$A$10,'[1]M04 Business Firms'!$A:$A,0),MATCH($A75,'[1]M04 Business Firms'!$1:$1,0))/1000</f>
        <v>31112.22</v>
      </c>
      <c r="J75" s="56">
        <f>INDEX('[1]M04 Business Firms'!$1:$18,MATCH('[1]M04 Business Firms'!$A$11,'[1]M04 Business Firms'!$A:$A,0),MATCH($A75,'[1]M04 Business Firms'!$1:$1,0))/1000</f>
        <v>140030.82399999999</v>
      </c>
      <c r="K75" s="56">
        <f>INDEX('[1]M04 Business Firms'!$1:$18,MATCH('[1]M04 Business Firms'!$A$12,'[1]M04 Business Firms'!$A:$A,0),MATCH($A75,'[1]M04 Business Firms'!$1:$1,0))/1000</f>
        <v>27875.39</v>
      </c>
      <c r="L75" s="56">
        <f>INDEX('[1]M04 Business Firms'!$1:$18,MATCH('[1]M04 Business Firms'!$A$13,'[1]M04 Business Firms'!$A:$A,0),MATCH($A75,'[1]M04 Business Firms'!$1:$1,0))/1000</f>
        <v>55441.864999999998</v>
      </c>
      <c r="M75" s="56">
        <f>INDEX('[1]M04 Business Firms'!$1:$18,MATCH('[1]M04 Business Firms'!$A$14,'[1]M04 Business Firms'!$A:$A,0),MATCH($A75,'[1]M04 Business Firms'!$1:$1,0))/1000</f>
        <v>24755.913</v>
      </c>
      <c r="N75" s="57">
        <f>INDEX('[1]M04 Business Firms'!$1:$18,MATCH('[1]M04 Business Firms'!$A$15,'[1]M04 Business Firms'!$A:$A,0),MATCH($A75,'[1]M04 Business Firms'!$1:$1,0))/1000</f>
        <v>913.85900000000004</v>
      </c>
      <c r="O75" s="57">
        <f>INDEX('[1]M04 Business Firms'!$1:$18,MATCH('[1]M04 Business Firms'!$A$16,'[1]M04 Business Firms'!$A:$A,0),MATCH($A75,'[1]M04 Business Firms'!$1:$1,0))/1000</f>
        <v>181.828</v>
      </c>
      <c r="P75" s="57">
        <f>INDEX('[1]M04 Business Firms'!$1:$18,MATCH('[1]M04 Business Firms'!$A$17,'[1]M04 Business Firms'!$A:$A,0),MATCH($A75,'[1]M04 Business Firms'!$1:$1,0))/1000</f>
        <v>361.899</v>
      </c>
      <c r="Q75" s="57">
        <f>INDEX('[1]M04 Business Firms'!$1:$18,MATCH('[1]M04 Business Firms'!$A$18,'[1]M04 Business Firms'!$A:$A,0),MATCH($A75,'[1]M04 Business Firms'!$1:$1,0))/1000</f>
        <v>161.25800000000001</v>
      </c>
    </row>
    <row r="76" spans="1:17" x14ac:dyDescent="0.2">
      <c r="A76" s="51">
        <v>44681</v>
      </c>
      <c r="B76" s="56">
        <f>INDEX('[1]M04 Business Firms'!$1:$18,MATCH('[1]M04 Business Firms'!$A$3,'[1]M04 Business Firms'!$A:$A,0),MATCH($A76,'[1]M04 Business Firms'!$1:$1,0))/1000</f>
        <v>242499.47500000001</v>
      </c>
      <c r="C76" s="56">
        <f>INDEX('[1]M04 Business Firms'!$1:$18,MATCH('[1]M04 Business Firms'!$A$4,'[1]M04 Business Firms'!$A:$A,0),MATCH($A76,'[1]M04 Business Firms'!$1:$1,0))/1000</f>
        <v>58569.459000000003</v>
      </c>
      <c r="D76" s="56">
        <f>INDEX('[1]M04 Business Firms'!$1:$18,MATCH('[1]M04 Business Firms'!$A$5,'[1]M04 Business Firms'!$A:$A,0),MATCH($A76,'[1]M04 Business Firms'!$1:$1,0))/1000</f>
        <v>116832.397</v>
      </c>
      <c r="E76" s="56">
        <f>INDEX('[1]M04 Business Firms'!$1:$18,MATCH('[1]M04 Business Firms'!$A$6,'[1]M04 Business Firms'!$A:$A,0),MATCH($A76,'[1]M04 Business Firms'!$1:$1,0))/1000</f>
        <v>57494.777999999998</v>
      </c>
      <c r="F76" s="57">
        <f>INDEX('[1]M04 Business Firms'!$1:$18,MATCH('[1]M04 Business Firms'!$A$7,'[1]M04 Business Firms'!$A:$A,0),MATCH($A76,'[1]M04 Business Firms'!$1:$1,0))/1000</f>
        <v>95636.032000000007</v>
      </c>
      <c r="G76" s="57">
        <f>INDEX('[1]M04 Business Firms'!$1:$18,MATCH('[1]M04 Business Firms'!$A$8,'[1]M04 Business Firms'!$A:$A,0),MATCH($A76,'[1]M04 Business Firms'!$1:$1,0))/1000</f>
        <v>31289.483</v>
      </c>
      <c r="H76" s="57">
        <f>INDEX('[1]M04 Business Firms'!$1:$18,MATCH('[1]M04 Business Firms'!$A$9,'[1]M04 Business Firms'!$A:$A,0),MATCH($A76,'[1]M04 Business Firms'!$1:$1,0))/1000</f>
        <v>58926.413999999997</v>
      </c>
      <c r="I76" s="57">
        <f>INDEX('[1]M04 Business Firms'!$1:$18,MATCH('[1]M04 Business Firms'!$A$10,'[1]M04 Business Firms'!$A:$A,0),MATCH($A76,'[1]M04 Business Firms'!$1:$1,0))/1000</f>
        <v>32681.494999999999</v>
      </c>
      <c r="J76" s="56">
        <f>INDEX('[1]M04 Business Firms'!$1:$18,MATCH('[1]M04 Business Firms'!$A$11,'[1]M04 Business Firms'!$A:$A,0),MATCH($A76,'[1]M04 Business Firms'!$1:$1,0))/1000</f>
        <v>146863.443</v>
      </c>
      <c r="K76" s="56">
        <f>INDEX('[1]M04 Business Firms'!$1:$18,MATCH('[1]M04 Business Firms'!$A$12,'[1]M04 Business Firms'!$A:$A,0),MATCH($A76,'[1]M04 Business Firms'!$1:$1,0))/1000</f>
        <v>27279.975999999999</v>
      </c>
      <c r="L76" s="56">
        <f>INDEX('[1]M04 Business Firms'!$1:$18,MATCH('[1]M04 Business Firms'!$A$13,'[1]M04 Business Firms'!$A:$A,0),MATCH($A76,'[1]M04 Business Firms'!$1:$1,0))/1000</f>
        <v>57905.983</v>
      </c>
      <c r="M76" s="56">
        <f>INDEX('[1]M04 Business Firms'!$1:$18,MATCH('[1]M04 Business Firms'!$A$14,'[1]M04 Business Firms'!$A:$A,0),MATCH($A76,'[1]M04 Business Firms'!$1:$1,0))/1000</f>
        <v>24813.282999999999</v>
      </c>
      <c r="N76" s="57">
        <f>INDEX('[1]M04 Business Firms'!$1:$18,MATCH('[1]M04 Business Firms'!$A$15,'[1]M04 Business Firms'!$A:$A,0),MATCH($A76,'[1]M04 Business Firms'!$1:$1,0))/1000</f>
        <v>951.98699999999997</v>
      </c>
      <c r="O76" s="57">
        <f>INDEX('[1]M04 Business Firms'!$1:$18,MATCH('[1]M04 Business Firms'!$A$16,'[1]M04 Business Firms'!$A:$A,0),MATCH($A76,'[1]M04 Business Firms'!$1:$1,0))/1000</f>
        <v>176.77600000000001</v>
      </c>
      <c r="P76" s="57">
        <f>INDEX('[1]M04 Business Firms'!$1:$18,MATCH('[1]M04 Business Firms'!$A$17,'[1]M04 Business Firms'!$A:$A,0),MATCH($A76,'[1]M04 Business Firms'!$1:$1,0))/1000</f>
        <v>375.05799999999999</v>
      </c>
      <c r="Q76" s="57">
        <f>INDEX('[1]M04 Business Firms'!$1:$18,MATCH('[1]M04 Business Firms'!$A$18,'[1]M04 Business Firms'!$A:$A,0),MATCH($A76,'[1]M04 Business Firms'!$1:$1,0))/1000</f>
        <v>160.28899999999999</v>
      </c>
    </row>
    <row r="77" spans="1:17" x14ac:dyDescent="0.2">
      <c r="A77" s="51">
        <v>44712</v>
      </c>
      <c r="B77" s="56">
        <f>INDEX('[1]M04 Business Firms'!$1:$18,MATCH('[1]M04 Business Firms'!$A$3,'[1]M04 Business Firms'!$A:$A,0),MATCH($A77,'[1]M04 Business Firms'!$1:$1,0))/1000</f>
        <v>246096.663</v>
      </c>
      <c r="C77" s="56">
        <f>INDEX('[1]M04 Business Firms'!$1:$18,MATCH('[1]M04 Business Firms'!$A$4,'[1]M04 Business Firms'!$A:$A,0),MATCH($A77,'[1]M04 Business Firms'!$1:$1,0))/1000</f>
        <v>58521.828000000001</v>
      </c>
      <c r="D77" s="56">
        <f>INDEX('[1]M04 Business Firms'!$1:$18,MATCH('[1]M04 Business Firms'!$A$5,'[1]M04 Business Firms'!$A:$A,0),MATCH($A77,'[1]M04 Business Firms'!$1:$1,0))/1000</f>
        <v>118041.19100000001</v>
      </c>
      <c r="E77" s="56">
        <f>INDEX('[1]M04 Business Firms'!$1:$18,MATCH('[1]M04 Business Firms'!$A$6,'[1]M04 Business Firms'!$A:$A,0),MATCH($A77,'[1]M04 Business Firms'!$1:$1,0))/1000</f>
        <v>58331.214</v>
      </c>
      <c r="F77" s="57">
        <f>INDEX('[1]M04 Business Firms'!$1:$18,MATCH('[1]M04 Business Firms'!$A$7,'[1]M04 Business Firms'!$A:$A,0),MATCH($A77,'[1]M04 Business Firms'!$1:$1,0))/1000</f>
        <v>99095.456000000006</v>
      </c>
      <c r="G77" s="57">
        <f>INDEX('[1]M04 Business Firms'!$1:$18,MATCH('[1]M04 Business Firms'!$A$8,'[1]M04 Business Firms'!$A:$A,0),MATCH($A77,'[1]M04 Business Firms'!$1:$1,0))/1000</f>
        <v>31349.911</v>
      </c>
      <c r="H77" s="57">
        <f>INDEX('[1]M04 Business Firms'!$1:$18,MATCH('[1]M04 Business Firms'!$A$9,'[1]M04 Business Firms'!$A:$A,0),MATCH($A77,'[1]M04 Business Firms'!$1:$1,0))/1000</f>
        <v>59734.752999999997</v>
      </c>
      <c r="I77" s="57">
        <f>INDEX('[1]M04 Business Firms'!$1:$18,MATCH('[1]M04 Business Firms'!$A$10,'[1]M04 Business Firms'!$A:$A,0),MATCH($A77,'[1]M04 Business Firms'!$1:$1,0))/1000</f>
        <v>33461.858999999997</v>
      </c>
      <c r="J77" s="56">
        <f>INDEX('[1]M04 Business Firms'!$1:$18,MATCH('[1]M04 Business Firms'!$A$11,'[1]M04 Business Firms'!$A:$A,0),MATCH($A77,'[1]M04 Business Firms'!$1:$1,0))/1000</f>
        <v>147001.20699999999</v>
      </c>
      <c r="K77" s="56">
        <f>INDEX('[1]M04 Business Firms'!$1:$18,MATCH('[1]M04 Business Firms'!$A$12,'[1]M04 Business Firms'!$A:$A,0),MATCH($A77,'[1]M04 Business Firms'!$1:$1,0))/1000</f>
        <v>27171.917000000001</v>
      </c>
      <c r="L77" s="56">
        <f>INDEX('[1]M04 Business Firms'!$1:$18,MATCH('[1]M04 Business Firms'!$A$13,'[1]M04 Business Firms'!$A:$A,0),MATCH($A77,'[1]M04 Business Firms'!$1:$1,0))/1000</f>
        <v>58306.438000000002</v>
      </c>
      <c r="M77" s="56">
        <f>INDEX('[1]M04 Business Firms'!$1:$18,MATCH('[1]M04 Business Firms'!$A$14,'[1]M04 Business Firms'!$A:$A,0),MATCH($A77,'[1]M04 Business Firms'!$1:$1,0))/1000</f>
        <v>24869.355</v>
      </c>
      <c r="N77" s="57">
        <f>INDEX('[1]M04 Business Firms'!$1:$18,MATCH('[1]M04 Business Firms'!$A$15,'[1]M04 Business Firms'!$A:$A,0),MATCH($A77,'[1]M04 Business Firms'!$1:$1,0))/1000</f>
        <v>955.90099999999995</v>
      </c>
      <c r="O77" s="57">
        <f>INDEX('[1]M04 Business Firms'!$1:$18,MATCH('[1]M04 Business Firms'!$A$16,'[1]M04 Business Firms'!$A:$A,0),MATCH($A77,'[1]M04 Business Firms'!$1:$1,0))/1000</f>
        <v>176.59800000000001</v>
      </c>
      <c r="P77" s="57">
        <f>INDEX('[1]M04 Business Firms'!$1:$18,MATCH('[1]M04 Business Firms'!$A$17,'[1]M04 Business Firms'!$A:$A,0),MATCH($A77,'[1]M04 Business Firms'!$1:$1,0))/1000</f>
        <v>379.22500000000002</v>
      </c>
      <c r="Q77" s="57">
        <f>INDEX('[1]M04 Business Firms'!$1:$18,MATCH('[1]M04 Business Firms'!$A$18,'[1]M04 Business Firms'!$A:$A,0),MATCH($A77,'[1]M04 Business Firms'!$1:$1,0))/1000</f>
        <v>161.279</v>
      </c>
    </row>
    <row r="78" spans="1:17" x14ac:dyDescent="0.2">
      <c r="A78" s="51">
        <v>44742</v>
      </c>
      <c r="B78" s="56">
        <f>INDEX('[1]M04 Business Firms'!$1:$18,MATCH('[1]M04 Business Firms'!$A$3,'[1]M04 Business Firms'!$A:$A,0),MATCH($A78,'[1]M04 Business Firms'!$1:$1,0))/1000</f>
        <v>245344.94500000001</v>
      </c>
      <c r="C78" s="56">
        <f>INDEX('[1]M04 Business Firms'!$1:$18,MATCH('[1]M04 Business Firms'!$A$4,'[1]M04 Business Firms'!$A:$A,0),MATCH($A78,'[1]M04 Business Firms'!$1:$1,0))/1000</f>
        <v>58059.964</v>
      </c>
      <c r="D78" s="56">
        <f>INDEX('[1]M04 Business Firms'!$1:$18,MATCH('[1]M04 Business Firms'!$A$5,'[1]M04 Business Firms'!$A:$A,0),MATCH($A78,'[1]M04 Business Firms'!$1:$1,0))/1000</f>
        <v>116530.488</v>
      </c>
      <c r="E78" s="56">
        <f>INDEX('[1]M04 Business Firms'!$1:$18,MATCH('[1]M04 Business Firms'!$A$6,'[1]M04 Business Firms'!$A:$A,0),MATCH($A78,'[1]M04 Business Firms'!$1:$1,0))/1000</f>
        <v>58463.553</v>
      </c>
      <c r="F78" s="57">
        <f>INDEX('[1]M04 Business Firms'!$1:$18,MATCH('[1]M04 Business Firms'!$A$7,'[1]M04 Business Firms'!$A:$A,0),MATCH($A78,'[1]M04 Business Firms'!$1:$1,0))/1000</f>
        <v>101904.46400000001</v>
      </c>
      <c r="G78" s="57">
        <f>INDEX('[1]M04 Business Firms'!$1:$18,MATCH('[1]M04 Business Firms'!$A$8,'[1]M04 Business Firms'!$A:$A,0),MATCH($A78,'[1]M04 Business Firms'!$1:$1,0))/1000</f>
        <v>31175.661</v>
      </c>
      <c r="H78" s="57">
        <f>INDEX('[1]M04 Business Firms'!$1:$18,MATCH('[1]M04 Business Firms'!$A$9,'[1]M04 Business Firms'!$A:$A,0),MATCH($A78,'[1]M04 Business Firms'!$1:$1,0))/1000</f>
        <v>59375.845000000001</v>
      </c>
      <c r="I78" s="57">
        <f>INDEX('[1]M04 Business Firms'!$1:$18,MATCH('[1]M04 Business Firms'!$A$10,'[1]M04 Business Firms'!$A:$A,0),MATCH($A78,'[1]M04 Business Firms'!$1:$1,0))/1000</f>
        <v>31404.37</v>
      </c>
      <c r="J78" s="56">
        <f>INDEX('[1]M04 Business Firms'!$1:$18,MATCH('[1]M04 Business Firms'!$A$11,'[1]M04 Business Firms'!$A:$A,0),MATCH($A78,'[1]M04 Business Firms'!$1:$1,0))/1000</f>
        <v>143440.481</v>
      </c>
      <c r="K78" s="56">
        <f>INDEX('[1]M04 Business Firms'!$1:$18,MATCH('[1]M04 Business Firms'!$A$12,'[1]M04 Business Firms'!$A:$A,0),MATCH($A78,'[1]M04 Business Firms'!$1:$1,0))/1000</f>
        <v>26884.303</v>
      </c>
      <c r="L78" s="56">
        <f>INDEX('[1]M04 Business Firms'!$1:$18,MATCH('[1]M04 Business Firms'!$A$13,'[1]M04 Business Firms'!$A:$A,0),MATCH($A78,'[1]M04 Business Firms'!$1:$1,0))/1000</f>
        <v>57154.642999999996</v>
      </c>
      <c r="M78" s="56">
        <f>INDEX('[1]M04 Business Firms'!$1:$18,MATCH('[1]M04 Business Firms'!$A$14,'[1]M04 Business Firms'!$A:$A,0),MATCH($A78,'[1]M04 Business Firms'!$1:$1,0))/1000</f>
        <v>27059.183000000001</v>
      </c>
      <c r="N78" s="57">
        <f>INDEX('[1]M04 Business Firms'!$1:$18,MATCH('[1]M04 Business Firms'!$A$15,'[1]M04 Business Firms'!$A:$A,0),MATCH($A78,'[1]M04 Business Firms'!$1:$1,0))/1000</f>
        <v>953.31100000000004</v>
      </c>
      <c r="O78" s="57">
        <f>INDEX('[1]M04 Business Firms'!$1:$18,MATCH('[1]M04 Business Firms'!$A$16,'[1]M04 Business Firms'!$A:$A,0),MATCH($A78,'[1]M04 Business Firms'!$1:$1,0))/1000</f>
        <v>178.583</v>
      </c>
      <c r="P78" s="57">
        <f>INDEX('[1]M04 Business Firms'!$1:$18,MATCH('[1]M04 Business Firms'!$A$17,'[1]M04 Business Firms'!$A:$A,0),MATCH($A78,'[1]M04 Business Firms'!$1:$1,0))/1000</f>
        <v>380</v>
      </c>
      <c r="Q78" s="57">
        <f>INDEX('[1]M04 Business Firms'!$1:$18,MATCH('[1]M04 Business Firms'!$A$18,'[1]M04 Business Firms'!$A:$A,0),MATCH($A78,'[1]M04 Business Firms'!$1:$1,0))/1000</f>
        <v>179.291</v>
      </c>
    </row>
    <row r="79" spans="1:17" x14ac:dyDescent="0.2">
      <c r="A79" s="51">
        <v>44773</v>
      </c>
      <c r="B79" s="56">
        <f>INDEX('[1]M04 Business Firms'!$1:$18,MATCH('[1]M04 Business Firms'!$A$3,'[1]M04 Business Firms'!$A:$A,0),MATCH($A79,'[1]M04 Business Firms'!$1:$1,0))/1000</f>
        <v>241259.709</v>
      </c>
      <c r="C79" s="56">
        <f>INDEX('[1]M04 Business Firms'!$1:$18,MATCH('[1]M04 Business Firms'!$A$4,'[1]M04 Business Firms'!$A:$A,0),MATCH($A79,'[1]M04 Business Firms'!$1:$1,0))/1000</f>
        <v>59433.64</v>
      </c>
      <c r="D79" s="56">
        <f>INDEX('[1]M04 Business Firms'!$1:$18,MATCH('[1]M04 Business Firms'!$A$5,'[1]M04 Business Firms'!$A:$A,0),MATCH($A79,'[1]M04 Business Firms'!$1:$1,0))/1000</f>
        <v>121321.412</v>
      </c>
      <c r="E79" s="56">
        <f>INDEX('[1]M04 Business Firms'!$1:$18,MATCH('[1]M04 Business Firms'!$A$6,'[1]M04 Business Firms'!$A:$A,0),MATCH($A79,'[1]M04 Business Firms'!$1:$1,0))/1000</f>
        <v>56726.508000000002</v>
      </c>
      <c r="F79" s="57">
        <f>INDEX('[1]M04 Business Firms'!$1:$18,MATCH('[1]M04 Business Firms'!$A$7,'[1]M04 Business Firms'!$A:$A,0),MATCH($A79,'[1]M04 Business Firms'!$1:$1,0))/1000</f>
        <v>104298.16</v>
      </c>
      <c r="G79" s="57">
        <f>INDEX('[1]M04 Business Firms'!$1:$18,MATCH('[1]M04 Business Firms'!$A$8,'[1]M04 Business Firms'!$A:$A,0),MATCH($A79,'[1]M04 Business Firms'!$1:$1,0))/1000</f>
        <v>30384.983</v>
      </c>
      <c r="H79" s="57">
        <f>INDEX('[1]M04 Business Firms'!$1:$18,MATCH('[1]M04 Business Firms'!$A$9,'[1]M04 Business Firms'!$A:$A,0),MATCH($A79,'[1]M04 Business Firms'!$1:$1,0))/1000</f>
        <v>61037.237999999998</v>
      </c>
      <c r="I79" s="57">
        <f>INDEX('[1]M04 Business Firms'!$1:$18,MATCH('[1]M04 Business Firms'!$A$10,'[1]M04 Business Firms'!$A:$A,0),MATCH($A79,'[1]M04 Business Firms'!$1:$1,0))/1000</f>
        <v>33957.303999999996</v>
      </c>
      <c r="J79" s="56">
        <f>INDEX('[1]M04 Business Firms'!$1:$18,MATCH('[1]M04 Business Firms'!$A$11,'[1]M04 Business Firms'!$A:$A,0),MATCH($A79,'[1]M04 Business Firms'!$1:$1,0))/1000</f>
        <v>136961.549</v>
      </c>
      <c r="K79" s="56">
        <f>INDEX('[1]M04 Business Firms'!$1:$18,MATCH('[1]M04 Business Firms'!$A$12,'[1]M04 Business Firms'!$A:$A,0),MATCH($A79,'[1]M04 Business Firms'!$1:$1,0))/1000</f>
        <v>29048.656999999999</v>
      </c>
      <c r="L79" s="56">
        <f>INDEX('[1]M04 Business Firms'!$1:$18,MATCH('[1]M04 Business Firms'!$A$13,'[1]M04 Business Firms'!$A:$A,0),MATCH($A79,'[1]M04 Business Firms'!$1:$1,0))/1000</f>
        <v>60284.173999999999</v>
      </c>
      <c r="M79" s="56">
        <f>INDEX('[1]M04 Business Firms'!$1:$18,MATCH('[1]M04 Business Firms'!$A$14,'[1]M04 Business Firms'!$A:$A,0),MATCH($A79,'[1]M04 Business Firms'!$1:$1,0))/1000</f>
        <v>22769.204000000002</v>
      </c>
      <c r="N79" s="57">
        <f>INDEX('[1]M04 Business Firms'!$1:$18,MATCH('[1]M04 Business Firms'!$A$15,'[1]M04 Business Firms'!$A:$A,0),MATCH($A79,'[1]M04 Business Firms'!$1:$1,0))/1000</f>
        <v>894.73800000000006</v>
      </c>
      <c r="O79" s="57">
        <f>INDEX('[1]M04 Business Firms'!$1:$18,MATCH('[1]M04 Business Firms'!$A$16,'[1]M04 Business Firms'!$A:$A,0),MATCH($A79,'[1]M04 Business Firms'!$1:$1,0))/1000</f>
        <v>189.74199999999999</v>
      </c>
      <c r="P79" s="57">
        <f>INDEX('[1]M04 Business Firms'!$1:$18,MATCH('[1]M04 Business Firms'!$A$17,'[1]M04 Business Firms'!$A:$A,0),MATCH($A79,'[1]M04 Business Firms'!$1:$1,0))/1000</f>
        <v>393.96600000000001</v>
      </c>
      <c r="Q79" s="57">
        <f>INDEX('[1]M04 Business Firms'!$1:$18,MATCH('[1]M04 Business Firms'!$A$18,'[1]M04 Business Firms'!$A:$A,0),MATCH($A79,'[1]M04 Business Firms'!$1:$1,0))/1000</f>
        <v>148.18799999999999</v>
      </c>
    </row>
    <row r="80" spans="1:17" x14ac:dyDescent="0.2">
      <c r="A80" s="51">
        <v>44804</v>
      </c>
      <c r="B80" s="56">
        <f>INDEX('[1]M04 Business Firms'!$1:$18,MATCH('[1]M04 Business Firms'!$A$3,'[1]M04 Business Firms'!$A:$A,0),MATCH($A80,'[1]M04 Business Firms'!$1:$1,0))/1000</f>
        <v>248174.31899999999</v>
      </c>
      <c r="C80" s="56">
        <f>INDEX('[1]M04 Business Firms'!$1:$18,MATCH('[1]M04 Business Firms'!$A$4,'[1]M04 Business Firms'!$A:$A,0),MATCH($A80,'[1]M04 Business Firms'!$1:$1,0))/1000</f>
        <v>59907.415000000001</v>
      </c>
      <c r="D80" s="56">
        <f>INDEX('[1]M04 Business Firms'!$1:$18,MATCH('[1]M04 Business Firms'!$A$5,'[1]M04 Business Firms'!$A:$A,0),MATCH($A80,'[1]M04 Business Firms'!$1:$1,0))/1000</f>
        <v>122805.906</v>
      </c>
      <c r="E80" s="56">
        <f>INDEX('[1]M04 Business Firms'!$1:$18,MATCH('[1]M04 Business Firms'!$A$6,'[1]M04 Business Firms'!$A:$A,0),MATCH($A80,'[1]M04 Business Firms'!$1:$1,0))/1000</f>
        <v>51856.892</v>
      </c>
      <c r="F80" s="57">
        <f>INDEX('[1]M04 Business Firms'!$1:$18,MATCH('[1]M04 Business Firms'!$A$7,'[1]M04 Business Firms'!$A:$A,0),MATCH($A80,'[1]M04 Business Firms'!$1:$1,0))/1000</f>
        <v>107261.572</v>
      </c>
      <c r="G80" s="57">
        <f>INDEX('[1]M04 Business Firms'!$1:$18,MATCH('[1]M04 Business Firms'!$A$8,'[1]M04 Business Firms'!$A:$A,0),MATCH($A80,'[1]M04 Business Firms'!$1:$1,0))/1000</f>
        <v>30949.842000000001</v>
      </c>
      <c r="H80" s="57">
        <f>INDEX('[1]M04 Business Firms'!$1:$18,MATCH('[1]M04 Business Firms'!$A$9,'[1]M04 Business Firms'!$A:$A,0),MATCH($A80,'[1]M04 Business Firms'!$1:$1,0))/1000</f>
        <v>60325.449000000001</v>
      </c>
      <c r="I80" s="57">
        <f>INDEX('[1]M04 Business Firms'!$1:$18,MATCH('[1]M04 Business Firms'!$A$10,'[1]M04 Business Firms'!$A:$A,0),MATCH($A80,'[1]M04 Business Firms'!$1:$1,0))/1000</f>
        <v>32765.724999999999</v>
      </c>
      <c r="J80" s="56">
        <f>INDEX('[1]M04 Business Firms'!$1:$18,MATCH('[1]M04 Business Firms'!$A$11,'[1]M04 Business Firms'!$A:$A,0),MATCH($A80,'[1]M04 Business Firms'!$1:$1,0))/1000</f>
        <v>140912.747</v>
      </c>
      <c r="K80" s="56">
        <f>INDEX('[1]M04 Business Firms'!$1:$18,MATCH('[1]M04 Business Firms'!$A$12,'[1]M04 Business Firms'!$A:$A,0),MATCH($A80,'[1]M04 Business Firms'!$1:$1,0))/1000</f>
        <v>28957.573</v>
      </c>
      <c r="L80" s="56">
        <f>INDEX('[1]M04 Business Firms'!$1:$18,MATCH('[1]M04 Business Firms'!$A$13,'[1]M04 Business Firms'!$A:$A,0),MATCH($A80,'[1]M04 Business Firms'!$1:$1,0))/1000</f>
        <v>62480.457000000002</v>
      </c>
      <c r="M80" s="56">
        <f>INDEX('[1]M04 Business Firms'!$1:$18,MATCH('[1]M04 Business Firms'!$A$14,'[1]M04 Business Firms'!$A:$A,0),MATCH($A80,'[1]M04 Business Firms'!$1:$1,0))/1000</f>
        <v>19091.167000000001</v>
      </c>
      <c r="N80" s="57">
        <f>INDEX('[1]M04 Business Firms'!$1:$18,MATCH('[1]M04 Business Firms'!$A$15,'[1]M04 Business Firms'!$A:$A,0),MATCH($A80,'[1]M04 Business Firms'!$1:$1,0))/1000</f>
        <v>935.08</v>
      </c>
      <c r="O80" s="57">
        <f>INDEX('[1]M04 Business Firms'!$1:$18,MATCH('[1]M04 Business Firms'!$A$16,'[1]M04 Business Firms'!$A:$A,0),MATCH($A80,'[1]M04 Business Firms'!$1:$1,0))/1000</f>
        <v>191.988</v>
      </c>
      <c r="P80" s="57">
        <f>INDEX('[1]M04 Business Firms'!$1:$18,MATCH('[1]M04 Business Firms'!$A$17,'[1]M04 Business Firms'!$A:$A,0),MATCH($A80,'[1]M04 Business Firms'!$1:$1,0))/1000</f>
        <v>414.78300000000002</v>
      </c>
      <c r="Q80" s="57">
        <f>INDEX('[1]M04 Business Firms'!$1:$18,MATCH('[1]M04 Business Firms'!$A$18,'[1]M04 Business Firms'!$A:$A,0),MATCH($A80,'[1]M04 Business Firms'!$1:$1,0))/1000</f>
        <v>125.926</v>
      </c>
    </row>
    <row r="81" spans="1:17" x14ac:dyDescent="0.2">
      <c r="A81" s="51">
        <v>44834</v>
      </c>
      <c r="B81" s="56">
        <f>INDEX('[1]M04 Business Firms'!$1:$18,MATCH('[1]M04 Business Firms'!$A$3,'[1]M04 Business Firms'!$A:$A,0),MATCH($A81,'[1]M04 Business Firms'!$1:$1,0))/1000</f>
        <v>250181.03400000001</v>
      </c>
      <c r="C81" s="56">
        <f>INDEX('[1]M04 Business Firms'!$1:$18,MATCH('[1]M04 Business Firms'!$A$4,'[1]M04 Business Firms'!$A:$A,0),MATCH($A81,'[1]M04 Business Firms'!$1:$1,0))/1000</f>
        <v>60076.036</v>
      </c>
      <c r="D81" s="56">
        <f>INDEX('[1]M04 Business Firms'!$1:$18,MATCH('[1]M04 Business Firms'!$A$5,'[1]M04 Business Firms'!$A:$A,0),MATCH($A81,'[1]M04 Business Firms'!$1:$1,0))/1000</f>
        <v>116550.007</v>
      </c>
      <c r="E81" s="56">
        <f>INDEX('[1]M04 Business Firms'!$1:$18,MATCH('[1]M04 Business Firms'!$A$6,'[1]M04 Business Firms'!$A:$A,0),MATCH($A81,'[1]M04 Business Firms'!$1:$1,0))/1000</f>
        <v>57591.175999999999</v>
      </c>
      <c r="F81" s="57">
        <f>INDEX('[1]M04 Business Firms'!$1:$18,MATCH('[1]M04 Business Firms'!$A$7,'[1]M04 Business Firms'!$A:$A,0),MATCH($A81,'[1]M04 Business Firms'!$1:$1,0))/1000</f>
        <v>108187.04700000001</v>
      </c>
      <c r="G81" s="57">
        <f>INDEX('[1]M04 Business Firms'!$1:$18,MATCH('[1]M04 Business Firms'!$A$8,'[1]M04 Business Firms'!$A:$A,0),MATCH($A81,'[1]M04 Business Firms'!$1:$1,0))/1000</f>
        <v>32628.333999999999</v>
      </c>
      <c r="H81" s="57">
        <f>INDEX('[1]M04 Business Firms'!$1:$18,MATCH('[1]M04 Business Firms'!$A$9,'[1]M04 Business Firms'!$A:$A,0),MATCH($A81,'[1]M04 Business Firms'!$1:$1,0))/1000</f>
        <v>60519.514999999999</v>
      </c>
      <c r="I81" s="57">
        <f>INDEX('[1]M04 Business Firms'!$1:$18,MATCH('[1]M04 Business Firms'!$A$10,'[1]M04 Business Firms'!$A:$A,0),MATCH($A81,'[1]M04 Business Firms'!$1:$1,0))/1000</f>
        <v>34389.567000000003</v>
      </c>
      <c r="J81" s="56">
        <f>INDEX('[1]M04 Business Firms'!$1:$18,MATCH('[1]M04 Business Firms'!$A$11,'[1]M04 Business Firms'!$A:$A,0),MATCH($A81,'[1]M04 Business Firms'!$1:$1,0))/1000</f>
        <v>141993.98699999999</v>
      </c>
      <c r="K81" s="56">
        <f>INDEX('[1]M04 Business Firms'!$1:$18,MATCH('[1]M04 Business Firms'!$A$12,'[1]M04 Business Firms'!$A:$A,0),MATCH($A81,'[1]M04 Business Firms'!$1:$1,0))/1000</f>
        <v>27447.702000000001</v>
      </c>
      <c r="L81" s="56">
        <f>INDEX('[1]M04 Business Firms'!$1:$18,MATCH('[1]M04 Business Firms'!$A$13,'[1]M04 Business Firms'!$A:$A,0),MATCH($A81,'[1]M04 Business Firms'!$1:$1,0))/1000</f>
        <v>56030.491999999998</v>
      </c>
      <c r="M81" s="56">
        <f>INDEX('[1]M04 Business Firms'!$1:$18,MATCH('[1]M04 Business Firms'!$A$14,'[1]M04 Business Firms'!$A:$A,0),MATCH($A81,'[1]M04 Business Firms'!$1:$1,0))/1000</f>
        <v>23201.609</v>
      </c>
      <c r="N81" s="57">
        <f>INDEX('[1]M04 Business Firms'!$1:$18,MATCH('[1]M04 Business Firms'!$A$15,'[1]M04 Business Firms'!$A:$A,0),MATCH($A81,'[1]M04 Business Firms'!$1:$1,0))/1000</f>
        <v>934.93899999999996</v>
      </c>
      <c r="O81" s="57">
        <f>INDEX('[1]M04 Business Firms'!$1:$18,MATCH('[1]M04 Business Firms'!$A$16,'[1]M04 Business Firms'!$A:$A,0),MATCH($A81,'[1]M04 Business Firms'!$1:$1,0))/1000</f>
        <v>180.553</v>
      </c>
      <c r="P81" s="57">
        <f>INDEX('[1]M04 Business Firms'!$1:$18,MATCH('[1]M04 Business Firms'!$A$17,'[1]M04 Business Firms'!$A:$A,0),MATCH($A81,'[1]M04 Business Firms'!$1:$1,0))/1000</f>
        <v>369.2</v>
      </c>
      <c r="Q81" s="57">
        <f>INDEX('[1]M04 Business Firms'!$1:$18,MATCH('[1]M04 Business Firms'!$A$18,'[1]M04 Business Firms'!$A:$A,0),MATCH($A81,'[1]M04 Business Firms'!$1:$1,0))/1000</f>
        <v>152.715</v>
      </c>
    </row>
    <row r="82" spans="1:17" x14ac:dyDescent="0.2">
      <c r="A82" s="51">
        <v>44865</v>
      </c>
      <c r="B82" s="56">
        <f>INDEX('[1]M04 Business Firms'!$1:$18,MATCH('[1]M04 Business Firms'!$A$3,'[1]M04 Business Firms'!$A:$A,0),MATCH($A82,'[1]M04 Business Firms'!$1:$1,0))/1000</f>
        <v>241854.277</v>
      </c>
      <c r="C82" s="56">
        <f>INDEX('[1]M04 Business Firms'!$1:$18,MATCH('[1]M04 Business Firms'!$A$4,'[1]M04 Business Firms'!$A:$A,0),MATCH($A82,'[1]M04 Business Firms'!$1:$1,0))/1000</f>
        <v>60148.807000000001</v>
      </c>
      <c r="D82" s="56">
        <f>INDEX('[1]M04 Business Firms'!$1:$18,MATCH('[1]M04 Business Firms'!$A$5,'[1]M04 Business Firms'!$A:$A,0),MATCH($A82,'[1]M04 Business Firms'!$1:$1,0))/1000</f>
        <v>115531.433</v>
      </c>
      <c r="E82" s="56">
        <f>INDEX('[1]M04 Business Firms'!$1:$18,MATCH('[1]M04 Business Firms'!$A$6,'[1]M04 Business Firms'!$A:$A,0),MATCH($A82,'[1]M04 Business Firms'!$1:$1,0))/1000</f>
        <v>63819.826999999997</v>
      </c>
      <c r="F82" s="57">
        <f>INDEX('[1]M04 Business Firms'!$1:$18,MATCH('[1]M04 Business Firms'!$A$7,'[1]M04 Business Firms'!$A:$A,0),MATCH($A82,'[1]M04 Business Firms'!$1:$1,0))/1000</f>
        <v>110637.49800000001</v>
      </c>
      <c r="G82" s="57">
        <f>INDEX('[1]M04 Business Firms'!$1:$18,MATCH('[1]M04 Business Firms'!$A$8,'[1]M04 Business Firms'!$A:$A,0),MATCH($A82,'[1]M04 Business Firms'!$1:$1,0))/1000</f>
        <v>33308.402999999998</v>
      </c>
      <c r="H82" s="57">
        <f>INDEX('[1]M04 Business Firms'!$1:$18,MATCH('[1]M04 Business Firms'!$A$9,'[1]M04 Business Firms'!$A:$A,0),MATCH($A82,'[1]M04 Business Firms'!$1:$1,0))/1000</f>
        <v>61034.284</v>
      </c>
      <c r="I82" s="57">
        <f>INDEX('[1]M04 Business Firms'!$1:$18,MATCH('[1]M04 Business Firms'!$A$10,'[1]M04 Business Firms'!$A:$A,0),MATCH($A82,'[1]M04 Business Firms'!$1:$1,0))/1000</f>
        <v>35399.68</v>
      </c>
      <c r="J82" s="56">
        <f>INDEX('[1]M04 Business Firms'!$1:$18,MATCH('[1]M04 Business Firms'!$A$11,'[1]M04 Business Firms'!$A:$A,0),MATCH($A82,'[1]M04 Business Firms'!$1:$1,0))/1000</f>
        <v>131216.77900000001</v>
      </c>
      <c r="K82" s="56">
        <f>INDEX('[1]M04 Business Firms'!$1:$18,MATCH('[1]M04 Business Firms'!$A$12,'[1]M04 Business Firms'!$A:$A,0),MATCH($A82,'[1]M04 Business Firms'!$1:$1,0))/1000</f>
        <v>26840.403999999999</v>
      </c>
      <c r="L82" s="56">
        <f>INDEX('[1]M04 Business Firms'!$1:$18,MATCH('[1]M04 Business Firms'!$A$13,'[1]M04 Business Firms'!$A:$A,0),MATCH($A82,'[1]M04 Business Firms'!$1:$1,0))/1000</f>
        <v>54497.148999999998</v>
      </c>
      <c r="M82" s="56">
        <f>INDEX('[1]M04 Business Firms'!$1:$18,MATCH('[1]M04 Business Firms'!$A$14,'[1]M04 Business Firms'!$A:$A,0),MATCH($A82,'[1]M04 Business Firms'!$1:$1,0))/1000</f>
        <v>28420.147000000001</v>
      </c>
      <c r="N82" s="57">
        <f>INDEX('[1]M04 Business Firms'!$1:$18,MATCH('[1]M04 Business Firms'!$A$15,'[1]M04 Business Firms'!$A:$A,0),MATCH($A82,'[1]M04 Business Firms'!$1:$1,0))/1000</f>
        <v>857.58399999999995</v>
      </c>
      <c r="O82" s="57">
        <f>INDEX('[1]M04 Business Firms'!$1:$18,MATCH('[1]M04 Business Firms'!$A$16,'[1]M04 Business Firms'!$A:$A,0),MATCH($A82,'[1]M04 Business Firms'!$1:$1,0))/1000</f>
        <v>175.244</v>
      </c>
      <c r="P82" s="57">
        <f>INDEX('[1]M04 Business Firms'!$1:$18,MATCH('[1]M04 Business Firms'!$A$17,'[1]M04 Business Firms'!$A:$A,0),MATCH($A82,'[1]M04 Business Firms'!$1:$1,0))/1000</f>
        <v>356.459</v>
      </c>
      <c r="Q82" s="57">
        <f>INDEX('[1]M04 Business Firms'!$1:$18,MATCH('[1]M04 Business Firms'!$A$18,'[1]M04 Business Firms'!$A:$A,0),MATCH($A82,'[1]M04 Business Firms'!$1:$1,0))/1000</f>
        <v>185.65700000000001</v>
      </c>
    </row>
    <row r="83" spans="1:17" x14ac:dyDescent="0.2">
      <c r="A83" s="51">
        <v>44895</v>
      </c>
      <c r="B83" s="56">
        <f>INDEX('[1]M04 Business Firms'!$1:$18,MATCH('[1]M04 Business Firms'!$A$3,'[1]M04 Business Firms'!$A:$A,0),MATCH($A83,'[1]M04 Business Firms'!$1:$1,0))/1000</f>
        <v>250343.32</v>
      </c>
      <c r="C83" s="56">
        <f>INDEX('[1]M04 Business Firms'!$1:$18,MATCH('[1]M04 Business Firms'!$A$4,'[1]M04 Business Firms'!$A:$A,0),MATCH($A83,'[1]M04 Business Firms'!$1:$1,0))/1000</f>
        <v>60528.334999999999</v>
      </c>
      <c r="D83" s="56">
        <f>INDEX('[1]M04 Business Firms'!$1:$18,MATCH('[1]M04 Business Firms'!$A$5,'[1]M04 Business Firms'!$A:$A,0),MATCH($A83,'[1]M04 Business Firms'!$1:$1,0))/1000</f>
        <v>119589.126</v>
      </c>
      <c r="E83" s="56">
        <f>INDEX('[1]M04 Business Firms'!$1:$18,MATCH('[1]M04 Business Firms'!$A$6,'[1]M04 Business Firms'!$A:$A,0),MATCH($A83,'[1]M04 Business Firms'!$1:$1,0))/1000</f>
        <v>68010.165999999997</v>
      </c>
      <c r="F83" s="57">
        <f>INDEX('[1]M04 Business Firms'!$1:$18,MATCH('[1]M04 Business Firms'!$A$7,'[1]M04 Business Firms'!$A:$A,0),MATCH($A83,'[1]M04 Business Firms'!$1:$1,0))/1000</f>
        <v>110520.481</v>
      </c>
      <c r="G83" s="57">
        <f>INDEX('[1]M04 Business Firms'!$1:$18,MATCH('[1]M04 Business Firms'!$A$8,'[1]M04 Business Firms'!$A:$A,0),MATCH($A83,'[1]M04 Business Firms'!$1:$1,0))/1000</f>
        <v>33812.069000000003</v>
      </c>
      <c r="H83" s="57">
        <f>INDEX('[1]M04 Business Firms'!$1:$18,MATCH('[1]M04 Business Firms'!$A$9,'[1]M04 Business Firms'!$A:$A,0),MATCH($A83,'[1]M04 Business Firms'!$1:$1,0))/1000</f>
        <v>62764.614999999998</v>
      </c>
      <c r="I83" s="57">
        <f>INDEX('[1]M04 Business Firms'!$1:$18,MATCH('[1]M04 Business Firms'!$A$10,'[1]M04 Business Firms'!$A:$A,0),MATCH($A83,'[1]M04 Business Firms'!$1:$1,0))/1000</f>
        <v>37505.743999999999</v>
      </c>
      <c r="J83" s="56">
        <f>INDEX('[1]M04 Business Firms'!$1:$18,MATCH('[1]M04 Business Firms'!$A$11,'[1]M04 Business Firms'!$A:$A,0),MATCH($A83,'[1]M04 Business Firms'!$1:$1,0))/1000</f>
        <v>139822.83900000001</v>
      </c>
      <c r="K83" s="56">
        <f>INDEX('[1]M04 Business Firms'!$1:$18,MATCH('[1]M04 Business Firms'!$A$12,'[1]M04 Business Firms'!$A:$A,0),MATCH($A83,'[1]M04 Business Firms'!$1:$1,0))/1000</f>
        <v>26716.266</v>
      </c>
      <c r="L83" s="56">
        <f>INDEX('[1]M04 Business Firms'!$1:$18,MATCH('[1]M04 Business Firms'!$A$13,'[1]M04 Business Firms'!$A:$A,0),MATCH($A83,'[1]M04 Business Firms'!$1:$1,0))/1000</f>
        <v>56824.510999999999</v>
      </c>
      <c r="M83" s="56">
        <f>INDEX('[1]M04 Business Firms'!$1:$18,MATCH('[1]M04 Business Firms'!$A$14,'[1]M04 Business Firms'!$A:$A,0),MATCH($A83,'[1]M04 Business Firms'!$1:$1,0))/1000</f>
        <v>30504.421999999999</v>
      </c>
      <c r="N83" s="57">
        <f>INDEX('[1]M04 Business Firms'!$1:$18,MATCH('[1]M04 Business Firms'!$A$15,'[1]M04 Business Firms'!$A:$A,0),MATCH($A83,'[1]M04 Business Firms'!$1:$1,0))/1000</f>
        <v>906.61199999999997</v>
      </c>
      <c r="O83" s="57">
        <f>INDEX('[1]M04 Business Firms'!$1:$18,MATCH('[1]M04 Business Firms'!$A$16,'[1]M04 Business Firms'!$A:$A,0),MATCH($A83,'[1]M04 Business Firms'!$1:$1,0))/1000</f>
        <v>173.67599999999999</v>
      </c>
      <c r="P83" s="57">
        <f>INDEX('[1]M04 Business Firms'!$1:$18,MATCH('[1]M04 Business Firms'!$A$17,'[1]M04 Business Firms'!$A:$A,0),MATCH($A83,'[1]M04 Business Firms'!$1:$1,0))/1000</f>
        <v>369.959</v>
      </c>
      <c r="Q83" s="57">
        <f>INDEX('[1]M04 Business Firms'!$1:$18,MATCH('[1]M04 Business Firms'!$A$18,'[1]M04 Business Firms'!$A:$A,0),MATCH($A83,'[1]M04 Business Firms'!$1:$1,0))/1000</f>
        <v>198.48500000000001</v>
      </c>
    </row>
    <row r="84" spans="1:17" x14ac:dyDescent="0.2">
      <c r="A84" s="51">
        <v>44926</v>
      </c>
      <c r="B84" s="56">
        <f>INDEX('[1]M04 Business Firms'!$1:$18,MATCH('[1]M04 Business Firms'!$A$3,'[1]M04 Business Firms'!$A:$A,0),MATCH($A84,'[1]M04 Business Firms'!$1:$1,0))/1000</f>
        <v>253985.58199999999</v>
      </c>
      <c r="C84" s="56">
        <f>INDEX('[1]M04 Business Firms'!$1:$18,MATCH('[1]M04 Business Firms'!$A$4,'[1]M04 Business Firms'!$A:$A,0),MATCH($A84,'[1]M04 Business Firms'!$1:$1,0))/1000</f>
        <v>60880.470999999998</v>
      </c>
      <c r="D84" s="56">
        <f>INDEX('[1]M04 Business Firms'!$1:$18,MATCH('[1]M04 Business Firms'!$A$5,'[1]M04 Business Firms'!$A:$A,0),MATCH($A84,'[1]M04 Business Firms'!$1:$1,0))/1000</f>
        <v>114375.41899999999</v>
      </c>
      <c r="E84" s="56">
        <f>INDEX('[1]M04 Business Firms'!$1:$18,MATCH('[1]M04 Business Firms'!$A$6,'[1]M04 Business Firms'!$A:$A,0),MATCH($A84,'[1]M04 Business Firms'!$1:$1,0))/1000</f>
        <v>68886.164999999994</v>
      </c>
      <c r="F84" s="57">
        <f>INDEX('[1]M04 Business Firms'!$1:$18,MATCH('[1]M04 Business Firms'!$A$7,'[1]M04 Business Firms'!$A:$A,0),MATCH($A84,'[1]M04 Business Firms'!$1:$1,0))/1000</f>
        <v>114078.06</v>
      </c>
      <c r="G84" s="57">
        <f>INDEX('[1]M04 Business Firms'!$1:$18,MATCH('[1]M04 Business Firms'!$A$8,'[1]M04 Business Firms'!$A:$A,0),MATCH($A84,'[1]M04 Business Firms'!$1:$1,0))/1000</f>
        <v>35165.866999999998</v>
      </c>
      <c r="H84" s="57">
        <f>INDEX('[1]M04 Business Firms'!$1:$18,MATCH('[1]M04 Business Firms'!$A$9,'[1]M04 Business Firms'!$A:$A,0),MATCH($A84,'[1]M04 Business Firms'!$1:$1,0))/1000</f>
        <v>63920.792000000001</v>
      </c>
      <c r="I84" s="57">
        <f>INDEX('[1]M04 Business Firms'!$1:$18,MATCH('[1]M04 Business Firms'!$A$10,'[1]M04 Business Firms'!$A:$A,0),MATCH($A84,'[1]M04 Business Firms'!$1:$1,0))/1000</f>
        <v>39542.069000000003</v>
      </c>
      <c r="J84" s="56">
        <f>INDEX('[1]M04 Business Firms'!$1:$18,MATCH('[1]M04 Business Firms'!$A$11,'[1]M04 Business Firms'!$A:$A,0),MATCH($A84,'[1]M04 Business Firms'!$1:$1,0))/1000</f>
        <v>139907.522</v>
      </c>
      <c r="K84" s="56">
        <f>INDEX('[1]M04 Business Firms'!$1:$18,MATCH('[1]M04 Business Firms'!$A$12,'[1]M04 Business Firms'!$A:$A,0),MATCH($A84,'[1]M04 Business Firms'!$1:$1,0))/1000</f>
        <v>25714.603999999999</v>
      </c>
      <c r="L84" s="56">
        <f>INDEX('[1]M04 Business Firms'!$1:$18,MATCH('[1]M04 Business Firms'!$A$13,'[1]M04 Business Firms'!$A:$A,0),MATCH($A84,'[1]M04 Business Firms'!$1:$1,0))/1000</f>
        <v>50454.627</v>
      </c>
      <c r="M84" s="56">
        <f>INDEX('[1]M04 Business Firms'!$1:$18,MATCH('[1]M04 Business Firms'!$A$14,'[1]M04 Business Firms'!$A:$A,0),MATCH($A84,'[1]M04 Business Firms'!$1:$1,0))/1000</f>
        <v>29344.096000000001</v>
      </c>
      <c r="N84" s="57">
        <f>INDEX('[1]M04 Business Firms'!$1:$18,MATCH('[1]M04 Business Firms'!$A$15,'[1]M04 Business Firms'!$A:$A,0),MATCH($A84,'[1]M04 Business Firms'!$1:$1,0))/1000</f>
        <v>926.77499999999998</v>
      </c>
      <c r="O84" s="57">
        <f>INDEX('[1]M04 Business Firms'!$1:$18,MATCH('[1]M04 Business Firms'!$A$16,'[1]M04 Business Firms'!$A:$A,0),MATCH($A84,'[1]M04 Business Firms'!$1:$1,0))/1000</f>
        <v>170.285</v>
      </c>
      <c r="P84" s="57">
        <f>INDEX('[1]M04 Business Firms'!$1:$18,MATCH('[1]M04 Business Firms'!$A$17,'[1]M04 Business Firms'!$A:$A,0),MATCH($A84,'[1]M04 Business Firms'!$1:$1,0))/1000</f>
        <v>334.32600000000002</v>
      </c>
      <c r="Q84" s="57">
        <f>INDEX('[1]M04 Business Firms'!$1:$18,MATCH('[1]M04 Business Firms'!$A$18,'[1]M04 Business Firms'!$A:$A,0),MATCH($A84,'[1]M04 Business Firms'!$1:$1,0))/1000</f>
        <v>194.32</v>
      </c>
    </row>
    <row r="85" spans="1:17" x14ac:dyDescent="0.2">
      <c r="A85" s="51">
        <v>44957</v>
      </c>
      <c r="B85" s="56">
        <f>INDEX('[1]M04 Business Firms'!$1:$18,MATCH('[1]M04 Business Firms'!$A$3,'[1]M04 Business Firms'!$A:$A,0),MATCH($A85,'[1]M04 Business Firms'!$1:$1,0))/1000</f>
        <v>253538.69099999999</v>
      </c>
      <c r="C85" s="56">
        <f>INDEX('[1]M04 Business Firms'!$1:$18,MATCH('[1]M04 Business Firms'!$A$4,'[1]M04 Business Firms'!$A:$A,0),MATCH($A85,'[1]M04 Business Firms'!$1:$1,0))/1000</f>
        <v>62141.213000000003</v>
      </c>
      <c r="D85" s="56">
        <f>INDEX('[1]M04 Business Firms'!$1:$18,MATCH('[1]M04 Business Firms'!$A$5,'[1]M04 Business Firms'!$A:$A,0),MATCH($A85,'[1]M04 Business Firms'!$1:$1,0))/1000</f>
        <v>119487.44</v>
      </c>
      <c r="E85" s="56">
        <f>INDEX('[1]M04 Business Firms'!$1:$18,MATCH('[1]M04 Business Firms'!$A$6,'[1]M04 Business Firms'!$A:$A,0),MATCH($A85,'[1]M04 Business Firms'!$1:$1,0))/1000</f>
        <v>68146.142000000007</v>
      </c>
      <c r="F85" s="57">
        <f>INDEX('[1]M04 Business Firms'!$1:$18,MATCH('[1]M04 Business Firms'!$A$7,'[1]M04 Business Firms'!$A:$A,0),MATCH($A85,'[1]M04 Business Firms'!$1:$1,0))/1000</f>
        <v>110664.31600000001</v>
      </c>
      <c r="G85" s="57">
        <f>INDEX('[1]M04 Business Firms'!$1:$18,MATCH('[1]M04 Business Firms'!$A$8,'[1]M04 Business Firms'!$A:$A,0),MATCH($A85,'[1]M04 Business Firms'!$1:$1,0))/1000</f>
        <v>34961.154000000002</v>
      </c>
      <c r="H85" s="57">
        <f>INDEX('[1]M04 Business Firms'!$1:$18,MATCH('[1]M04 Business Firms'!$A$9,'[1]M04 Business Firms'!$A:$A,0),MATCH($A85,'[1]M04 Business Firms'!$1:$1,0))/1000</f>
        <v>65375.868000000002</v>
      </c>
      <c r="I85" s="57">
        <f>INDEX('[1]M04 Business Firms'!$1:$18,MATCH('[1]M04 Business Firms'!$A$10,'[1]M04 Business Firms'!$A:$A,0),MATCH($A85,'[1]M04 Business Firms'!$1:$1,0))/1000</f>
        <v>37259.444000000003</v>
      </c>
      <c r="J85" s="56">
        <f>INDEX('[1]M04 Business Firms'!$1:$18,MATCH('[1]M04 Business Firms'!$A$11,'[1]M04 Business Firms'!$A:$A,0),MATCH($A85,'[1]M04 Business Firms'!$1:$1,0))/1000</f>
        <v>142874.375</v>
      </c>
      <c r="K85" s="56">
        <f>INDEX('[1]M04 Business Firms'!$1:$18,MATCH('[1]M04 Business Firms'!$A$12,'[1]M04 Business Firms'!$A:$A,0),MATCH($A85,'[1]M04 Business Firms'!$1:$1,0))/1000</f>
        <v>27180.059000000001</v>
      </c>
      <c r="L85" s="56">
        <f>INDEX('[1]M04 Business Firms'!$1:$18,MATCH('[1]M04 Business Firms'!$A$13,'[1]M04 Business Firms'!$A:$A,0),MATCH($A85,'[1]M04 Business Firms'!$1:$1,0))/1000</f>
        <v>54111.572</v>
      </c>
      <c r="M85" s="56">
        <f>INDEX('[1]M04 Business Firms'!$1:$18,MATCH('[1]M04 Business Firms'!$A$14,'[1]M04 Business Firms'!$A:$A,0),MATCH($A85,'[1]M04 Business Firms'!$1:$1,0))/1000</f>
        <v>30886.698</v>
      </c>
      <c r="N85" s="57">
        <f>INDEX('[1]M04 Business Firms'!$1:$18,MATCH('[1]M04 Business Firms'!$A$15,'[1]M04 Business Firms'!$A:$A,0),MATCH($A85,'[1]M04 Business Firms'!$1:$1,0))/1000</f>
        <v>932.45899999999995</v>
      </c>
      <c r="O85" s="57">
        <f>INDEX('[1]M04 Business Firms'!$1:$18,MATCH('[1]M04 Business Firms'!$A$16,'[1]M04 Business Firms'!$A:$A,0),MATCH($A85,'[1]M04 Business Firms'!$1:$1,0))/1000</f>
        <v>177.34399999999999</v>
      </c>
      <c r="P85" s="57">
        <f>INDEX('[1]M04 Business Firms'!$1:$18,MATCH('[1]M04 Business Firms'!$A$17,'[1]M04 Business Firms'!$A:$A,0),MATCH($A85,'[1]M04 Business Firms'!$1:$1,0))/1000</f>
        <v>353.358</v>
      </c>
      <c r="Q85" s="57">
        <f>INDEX('[1]M04 Business Firms'!$1:$18,MATCH('[1]M04 Business Firms'!$A$18,'[1]M04 Business Firms'!$A:$A,0),MATCH($A85,'[1]M04 Business Firms'!$1:$1,0))/1000</f>
        <v>201.53299999999999</v>
      </c>
    </row>
    <row r="86" spans="1:17" x14ac:dyDescent="0.2">
      <c r="A86" s="51">
        <v>44985</v>
      </c>
      <c r="B86" s="56">
        <f>INDEX('[1]M04 Business Firms'!$1:$18,MATCH('[1]M04 Business Firms'!$A$3,'[1]M04 Business Firms'!$A:$A,0),MATCH($A86,'[1]M04 Business Firms'!$1:$1,0))/1000</f>
        <v>256893.07500000001</v>
      </c>
      <c r="C86" s="56">
        <f>INDEX('[1]M04 Business Firms'!$1:$18,MATCH('[1]M04 Business Firms'!$A$4,'[1]M04 Business Firms'!$A:$A,0),MATCH($A86,'[1]M04 Business Firms'!$1:$1,0))/1000</f>
        <v>65011.998</v>
      </c>
      <c r="D86" s="56">
        <f>INDEX('[1]M04 Business Firms'!$1:$18,MATCH('[1]M04 Business Firms'!$A$5,'[1]M04 Business Firms'!$A:$A,0),MATCH($A86,'[1]M04 Business Firms'!$1:$1,0))/1000</f>
        <v>120096.20600000001</v>
      </c>
      <c r="E86" s="56">
        <f>INDEX('[1]M04 Business Firms'!$1:$18,MATCH('[1]M04 Business Firms'!$A$6,'[1]M04 Business Firms'!$A:$A,0),MATCH($A86,'[1]M04 Business Firms'!$1:$1,0))/1000</f>
        <v>61512.146999999997</v>
      </c>
      <c r="F86" s="57">
        <f>INDEX('[1]M04 Business Firms'!$1:$18,MATCH('[1]M04 Business Firms'!$A$7,'[1]M04 Business Firms'!$A:$A,0),MATCH($A86,'[1]M04 Business Firms'!$1:$1,0))/1000</f>
        <v>112238.864</v>
      </c>
      <c r="G86" s="57">
        <f>INDEX('[1]M04 Business Firms'!$1:$18,MATCH('[1]M04 Business Firms'!$A$8,'[1]M04 Business Firms'!$A:$A,0),MATCH($A86,'[1]M04 Business Firms'!$1:$1,0))/1000</f>
        <v>35313.517</v>
      </c>
      <c r="H86" s="57">
        <f>INDEX('[1]M04 Business Firms'!$1:$18,MATCH('[1]M04 Business Firms'!$A$9,'[1]M04 Business Firms'!$A:$A,0),MATCH($A86,'[1]M04 Business Firms'!$1:$1,0))/1000</f>
        <v>65922.055999999997</v>
      </c>
      <c r="I86" s="57">
        <f>INDEX('[1]M04 Business Firms'!$1:$18,MATCH('[1]M04 Business Firms'!$A$10,'[1]M04 Business Firms'!$A:$A,0),MATCH($A86,'[1]M04 Business Firms'!$1:$1,0))/1000</f>
        <v>37481.262000000002</v>
      </c>
      <c r="J86" s="56">
        <f>INDEX('[1]M04 Business Firms'!$1:$18,MATCH('[1]M04 Business Firms'!$A$11,'[1]M04 Business Firms'!$A:$A,0),MATCH($A86,'[1]M04 Business Firms'!$1:$1,0))/1000</f>
        <v>144654.21100000001</v>
      </c>
      <c r="K86" s="56">
        <f>INDEX('[1]M04 Business Firms'!$1:$18,MATCH('[1]M04 Business Firms'!$A$12,'[1]M04 Business Firms'!$A:$A,0),MATCH($A86,'[1]M04 Business Firms'!$1:$1,0))/1000</f>
        <v>29698.481</v>
      </c>
      <c r="L86" s="56">
        <f>INDEX('[1]M04 Business Firms'!$1:$18,MATCH('[1]M04 Business Firms'!$A$13,'[1]M04 Business Firms'!$A:$A,0),MATCH($A86,'[1]M04 Business Firms'!$1:$1,0))/1000</f>
        <v>54174.15</v>
      </c>
      <c r="M86" s="56">
        <f>INDEX('[1]M04 Business Firms'!$1:$18,MATCH('[1]M04 Business Firms'!$A$14,'[1]M04 Business Firms'!$A:$A,0),MATCH($A86,'[1]M04 Business Firms'!$1:$1,0))/1000</f>
        <v>24030.884999999998</v>
      </c>
      <c r="N86" s="57">
        <f>INDEX('[1]M04 Business Firms'!$1:$18,MATCH('[1]M04 Business Firms'!$A$15,'[1]M04 Business Firms'!$A:$A,0),MATCH($A86,'[1]M04 Business Firms'!$1:$1,0))/1000</f>
        <v>944.81700000000001</v>
      </c>
      <c r="O86" s="57">
        <f>INDEX('[1]M04 Business Firms'!$1:$18,MATCH('[1]M04 Business Firms'!$A$16,'[1]M04 Business Firms'!$A:$A,0),MATCH($A86,'[1]M04 Business Firms'!$1:$1,0))/1000</f>
        <v>193.93</v>
      </c>
      <c r="P86" s="57">
        <f>INDEX('[1]M04 Business Firms'!$1:$18,MATCH('[1]M04 Business Firms'!$A$17,'[1]M04 Business Firms'!$A:$A,0),MATCH($A86,'[1]M04 Business Firms'!$1:$1,0))/1000</f>
        <v>353.976</v>
      </c>
      <c r="Q86" s="57">
        <f>INDEX('[1]M04 Business Firms'!$1:$18,MATCH('[1]M04 Business Firms'!$A$18,'[1]M04 Business Firms'!$A:$A,0),MATCH($A86,'[1]M04 Business Firms'!$1:$1,0))/1000</f>
        <v>156.923</v>
      </c>
    </row>
    <row r="87" spans="1:17" x14ac:dyDescent="0.2">
      <c r="A87" s="51">
        <v>45016</v>
      </c>
      <c r="B87" s="56">
        <f>INDEX('[1]M04 Business Firms'!$1:$18,MATCH('[1]M04 Business Firms'!$A$3,'[1]M04 Business Firms'!$A:$A,0),MATCH($A87,'[1]M04 Business Firms'!$1:$1,0))/1000</f>
        <v>253303.79399999999</v>
      </c>
      <c r="C87" s="56">
        <f>INDEX('[1]M04 Business Firms'!$1:$18,MATCH('[1]M04 Business Firms'!$A$4,'[1]M04 Business Firms'!$A:$A,0),MATCH($A87,'[1]M04 Business Firms'!$1:$1,0))/1000</f>
        <v>61850.544999999998</v>
      </c>
      <c r="D87" s="56">
        <f>INDEX('[1]M04 Business Firms'!$1:$18,MATCH('[1]M04 Business Firms'!$A$5,'[1]M04 Business Firms'!$A:$A,0),MATCH($A87,'[1]M04 Business Firms'!$1:$1,0))/1000</f>
        <v>122062.939</v>
      </c>
      <c r="E87" s="56">
        <f>INDEX('[1]M04 Business Firms'!$1:$18,MATCH('[1]M04 Business Firms'!$A$6,'[1]M04 Business Firms'!$A:$A,0),MATCH($A87,'[1]M04 Business Firms'!$1:$1,0))/1000</f>
        <v>61587.696000000004</v>
      </c>
      <c r="F87" s="57">
        <f>INDEX('[1]M04 Business Firms'!$1:$18,MATCH('[1]M04 Business Firms'!$A$7,'[1]M04 Business Firms'!$A:$A,0),MATCH($A87,'[1]M04 Business Firms'!$1:$1,0))/1000</f>
        <v>111842.235</v>
      </c>
      <c r="G87" s="57">
        <f>INDEX('[1]M04 Business Firms'!$1:$18,MATCH('[1]M04 Business Firms'!$A$8,'[1]M04 Business Firms'!$A:$A,0),MATCH($A87,'[1]M04 Business Firms'!$1:$1,0))/1000</f>
        <v>34834.618999999999</v>
      </c>
      <c r="H87" s="57">
        <f>INDEX('[1]M04 Business Firms'!$1:$18,MATCH('[1]M04 Business Firms'!$A$9,'[1]M04 Business Firms'!$A:$A,0),MATCH($A87,'[1]M04 Business Firms'!$1:$1,0))/1000</f>
        <v>65995.881999999998</v>
      </c>
      <c r="I87" s="57">
        <f>INDEX('[1]M04 Business Firms'!$1:$18,MATCH('[1]M04 Business Firms'!$A$10,'[1]M04 Business Firms'!$A:$A,0),MATCH($A87,'[1]M04 Business Firms'!$1:$1,0))/1000</f>
        <v>37153.622000000003</v>
      </c>
      <c r="J87" s="56">
        <f>INDEX('[1]M04 Business Firms'!$1:$18,MATCH('[1]M04 Business Firms'!$A$11,'[1]M04 Business Firms'!$A:$A,0),MATCH($A87,'[1]M04 Business Firms'!$1:$1,0))/1000</f>
        <v>141461.55900000001</v>
      </c>
      <c r="K87" s="56">
        <f>INDEX('[1]M04 Business Firms'!$1:$18,MATCH('[1]M04 Business Firms'!$A$12,'[1]M04 Business Firms'!$A:$A,0),MATCH($A87,'[1]M04 Business Firms'!$1:$1,0))/1000</f>
        <v>27015.925999999999</v>
      </c>
      <c r="L87" s="56">
        <f>INDEX('[1]M04 Business Firms'!$1:$18,MATCH('[1]M04 Business Firms'!$A$13,'[1]M04 Business Firms'!$A:$A,0),MATCH($A87,'[1]M04 Business Firms'!$1:$1,0))/1000</f>
        <v>56067.057000000001</v>
      </c>
      <c r="M87" s="56">
        <f>INDEX('[1]M04 Business Firms'!$1:$18,MATCH('[1]M04 Business Firms'!$A$14,'[1]M04 Business Firms'!$A:$A,0),MATCH($A87,'[1]M04 Business Firms'!$1:$1,0))/1000</f>
        <v>24434.074000000001</v>
      </c>
      <c r="N87" s="57">
        <f>INDEX('[1]M04 Business Firms'!$1:$18,MATCH('[1]M04 Business Firms'!$A$15,'[1]M04 Business Firms'!$A:$A,0),MATCH($A87,'[1]M04 Business Firms'!$1:$1,0))/1000</f>
        <v>940.08600000000001</v>
      </c>
      <c r="O87" s="57">
        <f>INDEX('[1]M04 Business Firms'!$1:$18,MATCH('[1]M04 Business Firms'!$A$16,'[1]M04 Business Firms'!$A:$A,0),MATCH($A87,'[1]M04 Business Firms'!$1:$1,0))/1000</f>
        <v>180.989</v>
      </c>
      <c r="P87" s="57">
        <f>INDEX('[1]M04 Business Firms'!$1:$18,MATCH('[1]M04 Business Firms'!$A$17,'[1]M04 Business Firms'!$A:$A,0),MATCH($A87,'[1]M04 Business Firms'!$1:$1,0))/1000</f>
        <v>372.66899999999998</v>
      </c>
      <c r="Q87" s="57">
        <f>INDEX('[1]M04 Business Firms'!$1:$18,MATCH('[1]M04 Business Firms'!$A$18,'[1]M04 Business Firms'!$A:$A,0),MATCH($A87,'[1]M04 Business Firms'!$1:$1,0))/1000</f>
        <v>162.41999999999999</v>
      </c>
    </row>
    <row r="88" spans="1:17" x14ac:dyDescent="0.2">
      <c r="A88" s="51">
        <v>45046</v>
      </c>
      <c r="B88" s="56">
        <f>INDEX('[1]M04 Business Firms'!$1:$18,MATCH('[1]M04 Business Firms'!$A$3,'[1]M04 Business Firms'!$A:$A,0),MATCH($A88,'[1]M04 Business Firms'!$1:$1,0))/1000</f>
        <v>261126.90700000001</v>
      </c>
      <c r="C88" s="56">
        <f>INDEX('[1]M04 Business Firms'!$1:$18,MATCH('[1]M04 Business Firms'!$A$4,'[1]M04 Business Firms'!$A:$A,0),MATCH($A88,'[1]M04 Business Firms'!$1:$1,0))/1000</f>
        <v>64164.800999999999</v>
      </c>
      <c r="D88" s="56">
        <f>INDEX('[1]M04 Business Firms'!$1:$18,MATCH('[1]M04 Business Firms'!$A$5,'[1]M04 Business Firms'!$A:$A,0),MATCH($A88,'[1]M04 Business Firms'!$1:$1,0))/1000</f>
        <v>124535.00199999999</v>
      </c>
      <c r="E88" s="56">
        <f>INDEX('[1]M04 Business Firms'!$1:$18,MATCH('[1]M04 Business Firms'!$A$6,'[1]M04 Business Firms'!$A:$A,0),MATCH($A88,'[1]M04 Business Firms'!$1:$1,0))/1000</f>
        <v>65087.512999999999</v>
      </c>
      <c r="F88" s="57">
        <f>INDEX('[1]M04 Business Firms'!$1:$18,MATCH('[1]M04 Business Firms'!$A$7,'[1]M04 Business Firms'!$A:$A,0),MATCH($A88,'[1]M04 Business Firms'!$1:$1,0))/1000</f>
        <v>112039.372</v>
      </c>
      <c r="G88" s="57">
        <f>INDEX('[1]M04 Business Firms'!$1:$18,MATCH('[1]M04 Business Firms'!$A$8,'[1]M04 Business Firms'!$A:$A,0),MATCH($A88,'[1]M04 Business Firms'!$1:$1,0))/1000</f>
        <v>35131.106</v>
      </c>
      <c r="H88" s="57">
        <f>INDEX('[1]M04 Business Firms'!$1:$18,MATCH('[1]M04 Business Firms'!$A$9,'[1]M04 Business Firms'!$A:$A,0),MATCH($A88,'[1]M04 Business Firms'!$1:$1,0))/1000</f>
        <v>68024.759000000005</v>
      </c>
      <c r="I88" s="57">
        <f>INDEX('[1]M04 Business Firms'!$1:$18,MATCH('[1]M04 Business Firms'!$A$10,'[1]M04 Business Firms'!$A:$A,0),MATCH($A88,'[1]M04 Business Firms'!$1:$1,0))/1000</f>
        <v>40833.652000000002</v>
      </c>
      <c r="J88" s="56">
        <f>INDEX('[1]M04 Business Firms'!$1:$18,MATCH('[1]M04 Business Firms'!$A$11,'[1]M04 Business Firms'!$A:$A,0),MATCH($A88,'[1]M04 Business Firms'!$1:$1,0))/1000</f>
        <v>149087.535</v>
      </c>
      <c r="K88" s="56">
        <f>INDEX('[1]M04 Business Firms'!$1:$18,MATCH('[1]M04 Business Firms'!$A$12,'[1]M04 Business Firms'!$A:$A,0),MATCH($A88,'[1]M04 Business Firms'!$1:$1,0))/1000</f>
        <v>29033.695</v>
      </c>
      <c r="L88" s="56">
        <f>INDEX('[1]M04 Business Firms'!$1:$18,MATCH('[1]M04 Business Firms'!$A$13,'[1]M04 Business Firms'!$A:$A,0),MATCH($A88,'[1]M04 Business Firms'!$1:$1,0))/1000</f>
        <v>56510.243000000002</v>
      </c>
      <c r="M88" s="56">
        <f>INDEX('[1]M04 Business Firms'!$1:$18,MATCH('[1]M04 Business Firms'!$A$14,'[1]M04 Business Firms'!$A:$A,0),MATCH($A88,'[1]M04 Business Firms'!$1:$1,0))/1000</f>
        <v>24253.861000000001</v>
      </c>
      <c r="N88" s="57">
        <f>INDEX('[1]M04 Business Firms'!$1:$18,MATCH('[1]M04 Business Firms'!$A$15,'[1]M04 Business Firms'!$A:$A,0),MATCH($A88,'[1]M04 Business Firms'!$1:$1,0))/1000</f>
        <v>976.99300000000005</v>
      </c>
      <c r="O88" s="57">
        <f>INDEX('[1]M04 Business Firms'!$1:$18,MATCH('[1]M04 Business Firms'!$A$16,'[1]M04 Business Firms'!$A:$A,0),MATCH($A88,'[1]M04 Business Firms'!$1:$1,0))/1000</f>
        <v>190.17400000000001</v>
      </c>
      <c r="P88" s="57">
        <f>INDEX('[1]M04 Business Firms'!$1:$18,MATCH('[1]M04 Business Firms'!$A$17,'[1]M04 Business Firms'!$A:$A,0),MATCH($A88,'[1]M04 Business Firms'!$1:$1,0))/1000</f>
        <v>370.55399999999997</v>
      </c>
      <c r="Q88" s="57">
        <f>INDEX('[1]M04 Business Firms'!$1:$18,MATCH('[1]M04 Business Firms'!$A$18,'[1]M04 Business Firms'!$A:$A,0),MATCH($A88,'[1]M04 Business Firms'!$1:$1,0))/1000</f>
        <v>159.12100000000001</v>
      </c>
    </row>
    <row r="89" spans="1:17" x14ac:dyDescent="0.2">
      <c r="A89" s="51">
        <v>45077</v>
      </c>
      <c r="B89" s="56">
        <f>INDEX('[1]M04 Business Firms'!$1:$18,MATCH('[1]M04 Business Firms'!$A$3,'[1]M04 Business Firms'!$A:$A,0),MATCH($A89,'[1]M04 Business Firms'!$1:$1,0))/1000</f>
        <v>267447.75</v>
      </c>
      <c r="C89" s="56">
        <f>INDEX('[1]M04 Business Firms'!$1:$18,MATCH('[1]M04 Business Firms'!$A$4,'[1]M04 Business Firms'!$A:$A,0),MATCH($A89,'[1]M04 Business Firms'!$1:$1,0))/1000</f>
        <v>66056.63</v>
      </c>
      <c r="D89" s="56">
        <f>INDEX('[1]M04 Business Firms'!$1:$18,MATCH('[1]M04 Business Firms'!$A$5,'[1]M04 Business Firms'!$A:$A,0),MATCH($A89,'[1]M04 Business Firms'!$1:$1,0))/1000</f>
        <v>125406.984</v>
      </c>
      <c r="E89" s="56">
        <f>INDEX('[1]M04 Business Firms'!$1:$18,MATCH('[1]M04 Business Firms'!$A$6,'[1]M04 Business Firms'!$A:$A,0),MATCH($A89,'[1]M04 Business Firms'!$1:$1,0))/1000</f>
        <v>63246.413999999997</v>
      </c>
      <c r="F89" s="57">
        <f>INDEX('[1]M04 Business Firms'!$1:$18,MATCH('[1]M04 Business Firms'!$A$7,'[1]M04 Business Firms'!$A:$A,0),MATCH($A89,'[1]M04 Business Firms'!$1:$1,0))/1000</f>
        <v>120808.492</v>
      </c>
      <c r="G89" s="57">
        <f>INDEX('[1]M04 Business Firms'!$1:$18,MATCH('[1]M04 Business Firms'!$A$8,'[1]M04 Business Firms'!$A:$A,0),MATCH($A89,'[1]M04 Business Firms'!$1:$1,0))/1000</f>
        <v>36460.362999999998</v>
      </c>
      <c r="H89" s="57">
        <f>INDEX('[1]M04 Business Firms'!$1:$18,MATCH('[1]M04 Business Firms'!$A$9,'[1]M04 Business Firms'!$A:$A,0),MATCH($A89,'[1]M04 Business Firms'!$1:$1,0))/1000</f>
        <v>69211.013999999996</v>
      </c>
      <c r="I89" s="57">
        <f>INDEX('[1]M04 Business Firms'!$1:$18,MATCH('[1]M04 Business Firms'!$A$10,'[1]M04 Business Firms'!$A:$A,0),MATCH($A89,'[1]M04 Business Firms'!$1:$1,0))/1000</f>
        <v>38860.243999999999</v>
      </c>
      <c r="J89" s="56">
        <f>INDEX('[1]M04 Business Firms'!$1:$18,MATCH('[1]M04 Business Firms'!$A$11,'[1]M04 Business Firms'!$A:$A,0),MATCH($A89,'[1]M04 Business Firms'!$1:$1,0))/1000</f>
        <v>146639.258</v>
      </c>
      <c r="K89" s="56">
        <f>INDEX('[1]M04 Business Firms'!$1:$18,MATCH('[1]M04 Business Firms'!$A$12,'[1]M04 Business Firms'!$A:$A,0),MATCH($A89,'[1]M04 Business Firms'!$1:$1,0))/1000</f>
        <v>29596.267</v>
      </c>
      <c r="L89" s="56">
        <f>INDEX('[1]M04 Business Firms'!$1:$18,MATCH('[1]M04 Business Firms'!$A$13,'[1]M04 Business Firms'!$A:$A,0),MATCH($A89,'[1]M04 Business Firms'!$1:$1,0))/1000</f>
        <v>56195.97</v>
      </c>
      <c r="M89" s="56">
        <f>INDEX('[1]M04 Business Firms'!$1:$18,MATCH('[1]M04 Business Firms'!$A$14,'[1]M04 Business Firms'!$A:$A,0),MATCH($A89,'[1]M04 Business Firms'!$1:$1,0))/1000</f>
        <v>24386.17</v>
      </c>
      <c r="N89" s="57">
        <f>INDEX('[1]M04 Business Firms'!$1:$18,MATCH('[1]M04 Business Firms'!$A$15,'[1]M04 Business Firms'!$A:$A,0),MATCH($A89,'[1]M04 Business Firms'!$1:$1,0))/1000</f>
        <v>949.822</v>
      </c>
      <c r="O89" s="57">
        <f>INDEX('[1]M04 Business Firms'!$1:$18,MATCH('[1]M04 Business Firms'!$A$16,'[1]M04 Business Firms'!$A:$A,0),MATCH($A89,'[1]M04 Business Firms'!$1:$1,0))/1000</f>
        <v>191.54</v>
      </c>
      <c r="P89" s="57">
        <f>INDEX('[1]M04 Business Firms'!$1:$18,MATCH('[1]M04 Business Firms'!$A$17,'[1]M04 Business Firms'!$A:$A,0),MATCH($A89,'[1]M04 Business Firms'!$1:$1,0))/1000</f>
        <v>364.21499999999997</v>
      </c>
      <c r="Q89" s="57">
        <f>INDEX('[1]M04 Business Firms'!$1:$18,MATCH('[1]M04 Business Firms'!$A$18,'[1]M04 Business Firms'!$A:$A,0),MATCH($A89,'[1]M04 Business Firms'!$1:$1,0))/1000</f>
        <v>156.38300000000001</v>
      </c>
    </row>
    <row r="90" spans="1:17" x14ac:dyDescent="0.2">
      <c r="A90" s="51">
        <v>45107</v>
      </c>
      <c r="B90" s="56">
        <f>INDEX('[1]M04 Business Firms'!$1:$18,MATCH('[1]M04 Business Firms'!$A$3,'[1]M04 Business Firms'!$A:$A,0),MATCH($A90,'[1]M04 Business Firms'!$1:$1,0))/1000</f>
        <v>246880.636</v>
      </c>
      <c r="C90" s="56">
        <f>INDEX('[1]M04 Business Firms'!$1:$18,MATCH('[1]M04 Business Firms'!$A$4,'[1]M04 Business Firms'!$A:$A,0),MATCH($A90,'[1]M04 Business Firms'!$1:$1,0))/1000</f>
        <v>64945.838000000003</v>
      </c>
      <c r="D90" s="56">
        <f>INDEX('[1]M04 Business Firms'!$1:$18,MATCH('[1]M04 Business Firms'!$A$5,'[1]M04 Business Firms'!$A:$A,0),MATCH($A90,'[1]M04 Business Firms'!$1:$1,0))/1000</f>
        <v>128688.053</v>
      </c>
      <c r="E90" s="56">
        <f>INDEX('[1]M04 Business Firms'!$1:$18,MATCH('[1]M04 Business Firms'!$A$6,'[1]M04 Business Firms'!$A:$A,0),MATCH($A90,'[1]M04 Business Firms'!$1:$1,0))/1000</f>
        <v>66339.433999999994</v>
      </c>
      <c r="F90" s="57">
        <f>INDEX('[1]M04 Business Firms'!$1:$18,MATCH('[1]M04 Business Firms'!$A$7,'[1]M04 Business Firms'!$A:$A,0),MATCH($A90,'[1]M04 Business Firms'!$1:$1,0))/1000</f>
        <v>114800.174</v>
      </c>
      <c r="G90" s="57">
        <f>INDEX('[1]M04 Business Firms'!$1:$18,MATCH('[1]M04 Business Firms'!$A$8,'[1]M04 Business Firms'!$A:$A,0),MATCH($A90,'[1]M04 Business Firms'!$1:$1,0))/1000</f>
        <v>36016.462</v>
      </c>
      <c r="H90" s="57">
        <f>INDEX('[1]M04 Business Firms'!$1:$18,MATCH('[1]M04 Business Firms'!$A$9,'[1]M04 Business Firms'!$A:$A,0),MATCH($A90,'[1]M04 Business Firms'!$1:$1,0))/1000</f>
        <v>70632.402000000002</v>
      </c>
      <c r="I90" s="57">
        <f>INDEX('[1]M04 Business Firms'!$1:$18,MATCH('[1]M04 Business Firms'!$A$10,'[1]M04 Business Firms'!$A:$A,0),MATCH($A90,'[1]M04 Business Firms'!$1:$1,0))/1000</f>
        <v>38657.828999999998</v>
      </c>
      <c r="J90" s="56">
        <f>INDEX('[1]M04 Business Firms'!$1:$18,MATCH('[1]M04 Business Firms'!$A$11,'[1]M04 Business Firms'!$A:$A,0),MATCH($A90,'[1]M04 Business Firms'!$1:$1,0))/1000</f>
        <v>132080.462</v>
      </c>
      <c r="K90" s="56">
        <f>INDEX('[1]M04 Business Firms'!$1:$18,MATCH('[1]M04 Business Firms'!$A$12,'[1]M04 Business Firms'!$A:$A,0),MATCH($A90,'[1]M04 Business Firms'!$1:$1,0))/1000</f>
        <v>28929.376</v>
      </c>
      <c r="L90" s="56">
        <f>INDEX('[1]M04 Business Firms'!$1:$18,MATCH('[1]M04 Business Firms'!$A$13,'[1]M04 Business Firms'!$A:$A,0),MATCH($A90,'[1]M04 Business Firms'!$1:$1,0))/1000</f>
        <v>58055.650999999998</v>
      </c>
      <c r="M90" s="56">
        <f>INDEX('[1]M04 Business Firms'!$1:$18,MATCH('[1]M04 Business Firms'!$A$14,'[1]M04 Business Firms'!$A:$A,0),MATCH($A90,'[1]M04 Business Firms'!$1:$1,0))/1000</f>
        <v>27681.605</v>
      </c>
      <c r="N90" s="57">
        <f>INDEX('[1]M04 Business Firms'!$1:$18,MATCH('[1]M04 Business Firms'!$A$15,'[1]M04 Business Firms'!$A:$A,0),MATCH($A90,'[1]M04 Business Firms'!$1:$1,0))/1000</f>
        <v>858.851</v>
      </c>
      <c r="O90" s="57">
        <f>INDEX('[1]M04 Business Firms'!$1:$18,MATCH('[1]M04 Business Firms'!$A$16,'[1]M04 Business Firms'!$A:$A,0),MATCH($A90,'[1]M04 Business Firms'!$1:$1,0))/1000</f>
        <v>187.934</v>
      </c>
      <c r="P90" s="57">
        <f>INDEX('[1]M04 Business Firms'!$1:$18,MATCH('[1]M04 Business Firms'!$A$17,'[1]M04 Business Firms'!$A:$A,0),MATCH($A90,'[1]M04 Business Firms'!$1:$1,0))/1000</f>
        <v>377.62799999999999</v>
      </c>
      <c r="Q90" s="57">
        <f>INDEX('[1]M04 Business Firms'!$1:$18,MATCH('[1]M04 Business Firms'!$A$18,'[1]M04 Business Firms'!$A:$A,0),MATCH($A90,'[1]M04 Business Firms'!$1:$1,0))/1000</f>
        <v>179.83099999999999</v>
      </c>
    </row>
    <row r="91" spans="1:17" x14ac:dyDescent="0.2">
      <c r="A91" s="51">
        <v>45138</v>
      </c>
      <c r="B91" s="56">
        <f>INDEX('[1]M04 Business Firms'!$1:$18,MATCH('[1]M04 Business Firms'!$A$3,'[1]M04 Business Firms'!$A:$A,0),MATCH($A91,'[1]M04 Business Firms'!$1:$1,0))/1000</f>
        <v>261736.351</v>
      </c>
      <c r="C91" s="56">
        <f>INDEX('[1]M04 Business Firms'!$1:$18,MATCH('[1]M04 Business Firms'!$A$4,'[1]M04 Business Firms'!$A:$A,0),MATCH($A91,'[1]M04 Business Firms'!$1:$1,0))/1000</f>
        <v>83183.683000000005</v>
      </c>
      <c r="D91" s="56">
        <f>INDEX('[1]M04 Business Firms'!$1:$18,MATCH('[1]M04 Business Firms'!$A$5,'[1]M04 Business Firms'!$A:$A,0),MATCH($A91,'[1]M04 Business Firms'!$1:$1,0))/1000</f>
        <v>127686.31200000001</v>
      </c>
      <c r="E91" s="56">
        <f>INDEX('[1]M04 Business Firms'!$1:$18,MATCH('[1]M04 Business Firms'!$A$6,'[1]M04 Business Firms'!$A:$A,0),MATCH($A91,'[1]M04 Business Firms'!$1:$1,0))/1000</f>
        <v>61981.766000000003</v>
      </c>
      <c r="F91" s="57">
        <f>INDEX('[1]M04 Business Firms'!$1:$18,MATCH('[1]M04 Business Firms'!$A$7,'[1]M04 Business Firms'!$A:$A,0),MATCH($A91,'[1]M04 Business Firms'!$1:$1,0))/1000</f>
        <v>121785.15700000001</v>
      </c>
      <c r="G91" s="57">
        <f>INDEX('[1]M04 Business Firms'!$1:$18,MATCH('[1]M04 Business Firms'!$A$8,'[1]M04 Business Firms'!$A:$A,0),MATCH($A91,'[1]M04 Business Firms'!$1:$1,0))/1000</f>
        <v>46990.29</v>
      </c>
      <c r="H91" s="57">
        <f>INDEX('[1]M04 Business Firms'!$1:$18,MATCH('[1]M04 Business Firms'!$A$9,'[1]M04 Business Firms'!$A:$A,0),MATCH($A91,'[1]M04 Business Firms'!$1:$1,0))/1000</f>
        <v>71940.114000000001</v>
      </c>
      <c r="I91" s="57">
        <f>INDEX('[1]M04 Business Firms'!$1:$18,MATCH('[1]M04 Business Firms'!$A$10,'[1]M04 Business Firms'!$A:$A,0),MATCH($A91,'[1]M04 Business Firms'!$1:$1,0))/1000</f>
        <v>38164.606</v>
      </c>
      <c r="J91" s="56">
        <f>INDEX('[1]M04 Business Firms'!$1:$18,MATCH('[1]M04 Business Firms'!$A$11,'[1]M04 Business Firms'!$A:$A,0),MATCH($A91,'[1]M04 Business Firms'!$1:$1,0))/1000</f>
        <v>139951.19399999999</v>
      </c>
      <c r="K91" s="56">
        <f>INDEX('[1]M04 Business Firms'!$1:$18,MATCH('[1]M04 Business Firms'!$A$12,'[1]M04 Business Firms'!$A:$A,0),MATCH($A91,'[1]M04 Business Firms'!$1:$1,0))/1000</f>
        <v>36193.392999999996</v>
      </c>
      <c r="L91" s="56">
        <f>INDEX('[1]M04 Business Firms'!$1:$18,MATCH('[1]M04 Business Firms'!$A$13,'[1]M04 Business Firms'!$A:$A,0),MATCH($A91,'[1]M04 Business Firms'!$1:$1,0))/1000</f>
        <v>55746.197999999997</v>
      </c>
      <c r="M91" s="56">
        <f>INDEX('[1]M04 Business Firms'!$1:$18,MATCH('[1]M04 Business Firms'!$A$14,'[1]M04 Business Firms'!$A:$A,0),MATCH($A91,'[1]M04 Business Firms'!$1:$1,0))/1000</f>
        <v>23817.16</v>
      </c>
      <c r="N91" s="57">
        <f>INDEX('[1]M04 Business Firms'!$1:$18,MATCH('[1]M04 Business Firms'!$A$15,'[1]M04 Business Firms'!$A:$A,0),MATCH($A91,'[1]M04 Business Firms'!$1:$1,0))/1000</f>
        <v>907.13599999999997</v>
      </c>
      <c r="O91" s="57">
        <f>INDEX('[1]M04 Business Firms'!$1:$18,MATCH('[1]M04 Business Firms'!$A$16,'[1]M04 Business Firms'!$A:$A,0),MATCH($A91,'[1]M04 Business Firms'!$1:$1,0))/1000</f>
        <v>234.268</v>
      </c>
      <c r="P91" s="57">
        <f>INDEX('[1]M04 Business Firms'!$1:$18,MATCH('[1]M04 Business Firms'!$A$17,'[1]M04 Business Firms'!$A:$A,0),MATCH($A91,'[1]M04 Business Firms'!$1:$1,0))/1000</f>
        <v>361.47899999999998</v>
      </c>
      <c r="Q91" s="57">
        <f>INDEX('[1]M04 Business Firms'!$1:$18,MATCH('[1]M04 Business Firms'!$A$18,'[1]M04 Business Firms'!$A:$A,0),MATCH($A91,'[1]M04 Business Firms'!$1:$1,0))/1000</f>
        <v>154.166</v>
      </c>
    </row>
    <row r="92" spans="1:17" x14ac:dyDescent="0.2">
      <c r="A92" s="51">
        <v>45169</v>
      </c>
      <c r="B92" s="56">
        <f>INDEX('[1]M04 Business Firms'!$1:$18,MATCH('[1]M04 Business Firms'!$A$3,'[1]M04 Business Firms'!$A:$A,0),MATCH($A92,'[1]M04 Business Firms'!$1:$1,0))/1000</f>
        <v>262878.43</v>
      </c>
      <c r="C92" s="56">
        <f>INDEX('[1]M04 Business Firms'!$1:$18,MATCH('[1]M04 Business Firms'!$A$4,'[1]M04 Business Firms'!$A:$A,0),MATCH($A92,'[1]M04 Business Firms'!$1:$1,0))/1000</f>
        <v>63657.125999999997</v>
      </c>
      <c r="D92" s="56">
        <f>INDEX('[1]M04 Business Firms'!$1:$18,MATCH('[1]M04 Business Firms'!$A$5,'[1]M04 Business Firms'!$A:$A,0),MATCH($A92,'[1]M04 Business Firms'!$1:$1,0))/1000</f>
        <v>127904.803</v>
      </c>
      <c r="E92" s="56">
        <f>INDEX('[1]M04 Business Firms'!$1:$18,MATCH('[1]M04 Business Firms'!$A$6,'[1]M04 Business Firms'!$A:$A,0),MATCH($A92,'[1]M04 Business Firms'!$1:$1,0))/1000</f>
        <v>64716.112000000001</v>
      </c>
      <c r="F92" s="57">
        <f>INDEX('[1]M04 Business Firms'!$1:$18,MATCH('[1]M04 Business Firms'!$A$7,'[1]M04 Business Firms'!$A:$A,0),MATCH($A92,'[1]M04 Business Firms'!$1:$1,0))/1000</f>
        <v>116163.53</v>
      </c>
      <c r="G92" s="57">
        <f>INDEX('[1]M04 Business Firms'!$1:$18,MATCH('[1]M04 Business Firms'!$A$8,'[1]M04 Business Firms'!$A:$A,0),MATCH($A92,'[1]M04 Business Firms'!$1:$1,0))/1000</f>
        <v>37292.697</v>
      </c>
      <c r="H92" s="57">
        <f>INDEX('[1]M04 Business Firms'!$1:$18,MATCH('[1]M04 Business Firms'!$A$9,'[1]M04 Business Firms'!$A:$A,0),MATCH($A92,'[1]M04 Business Firms'!$1:$1,0))/1000</f>
        <v>72455.618000000002</v>
      </c>
      <c r="I92" s="57">
        <f>INDEX('[1]M04 Business Firms'!$1:$18,MATCH('[1]M04 Business Firms'!$A$10,'[1]M04 Business Firms'!$A:$A,0),MATCH($A92,'[1]M04 Business Firms'!$1:$1,0))/1000</f>
        <v>41220.65</v>
      </c>
      <c r="J92" s="56">
        <f>INDEX('[1]M04 Business Firms'!$1:$18,MATCH('[1]M04 Business Firms'!$A$11,'[1]M04 Business Firms'!$A:$A,0),MATCH($A92,'[1]M04 Business Firms'!$1:$1,0))/1000</f>
        <v>146714.9</v>
      </c>
      <c r="K92" s="56">
        <f>INDEX('[1]M04 Business Firms'!$1:$18,MATCH('[1]M04 Business Firms'!$A$12,'[1]M04 Business Firms'!$A:$A,0),MATCH($A92,'[1]M04 Business Firms'!$1:$1,0))/1000</f>
        <v>26364.429</v>
      </c>
      <c r="L92" s="56">
        <f>INDEX('[1]M04 Business Firms'!$1:$18,MATCH('[1]M04 Business Firms'!$A$13,'[1]M04 Business Firms'!$A:$A,0),MATCH($A92,'[1]M04 Business Firms'!$1:$1,0))/1000</f>
        <v>55449.184999999998</v>
      </c>
      <c r="M92" s="56">
        <f>INDEX('[1]M04 Business Firms'!$1:$18,MATCH('[1]M04 Business Firms'!$A$14,'[1]M04 Business Firms'!$A:$A,0),MATCH($A92,'[1]M04 Business Firms'!$1:$1,0))/1000</f>
        <v>23495.462</v>
      </c>
      <c r="N92" s="57">
        <f>INDEX('[1]M04 Business Firms'!$1:$18,MATCH('[1]M04 Business Firms'!$A$15,'[1]M04 Business Firms'!$A:$A,0),MATCH($A92,'[1]M04 Business Firms'!$1:$1,0))/1000</f>
        <v>951.92600000000004</v>
      </c>
      <c r="O92" s="57">
        <f>INDEX('[1]M04 Business Firms'!$1:$18,MATCH('[1]M04 Business Firms'!$A$16,'[1]M04 Business Firms'!$A:$A,0),MATCH($A92,'[1]M04 Business Firms'!$1:$1,0))/1000</f>
        <v>170.887</v>
      </c>
      <c r="P92" s="57">
        <f>INDEX('[1]M04 Business Firms'!$1:$18,MATCH('[1]M04 Business Firms'!$A$17,'[1]M04 Business Firms'!$A:$A,0),MATCH($A92,'[1]M04 Business Firms'!$1:$1,0))/1000</f>
        <v>359.98099999999999</v>
      </c>
      <c r="Q92" s="57">
        <f>INDEX('[1]M04 Business Firms'!$1:$18,MATCH('[1]M04 Business Firms'!$A$18,'[1]M04 Business Firms'!$A:$A,0),MATCH($A92,'[1]M04 Business Firms'!$1:$1,0))/1000</f>
        <v>152.29499999999999</v>
      </c>
    </row>
    <row r="93" spans="1:17" x14ac:dyDescent="0.2">
      <c r="A93" s="51">
        <v>45199</v>
      </c>
      <c r="B93" s="56">
        <f>INDEX('[1]M04 Business Firms'!$1:$18,MATCH('[1]M04 Business Firms'!$A$3,'[1]M04 Business Firms'!$A:$A,0),MATCH($A93,'[1]M04 Business Firms'!$1:$1,0))/1000</f>
        <v>265833.05900000001</v>
      </c>
      <c r="C93" s="56">
        <f>INDEX('[1]M04 Business Firms'!$1:$18,MATCH('[1]M04 Business Firms'!$A$4,'[1]M04 Business Firms'!$A:$A,0),MATCH($A93,'[1]M04 Business Firms'!$1:$1,0))/1000</f>
        <v>64809.123</v>
      </c>
      <c r="D93" s="56">
        <f>INDEX('[1]M04 Business Firms'!$1:$18,MATCH('[1]M04 Business Firms'!$A$5,'[1]M04 Business Firms'!$A:$A,0),MATCH($A93,'[1]M04 Business Firms'!$1:$1,0))/1000</f>
        <v>124377.709</v>
      </c>
      <c r="E93" s="56">
        <f>INDEX('[1]M04 Business Firms'!$1:$18,MATCH('[1]M04 Business Firms'!$A$6,'[1]M04 Business Firms'!$A:$A,0),MATCH($A93,'[1]M04 Business Firms'!$1:$1,0))/1000</f>
        <v>61032.555999999997</v>
      </c>
      <c r="F93" s="57">
        <f>INDEX('[1]M04 Business Firms'!$1:$18,MATCH('[1]M04 Business Firms'!$A$7,'[1]M04 Business Firms'!$A:$A,0),MATCH($A93,'[1]M04 Business Firms'!$1:$1,0))/1000</f>
        <v>124146.576</v>
      </c>
      <c r="G93" s="57">
        <f>INDEX('[1]M04 Business Firms'!$1:$18,MATCH('[1]M04 Business Firms'!$A$8,'[1]M04 Business Firms'!$A:$A,0),MATCH($A93,'[1]M04 Business Firms'!$1:$1,0))/1000</f>
        <v>38503.188000000002</v>
      </c>
      <c r="H93" s="57">
        <f>INDEX('[1]M04 Business Firms'!$1:$18,MATCH('[1]M04 Business Firms'!$A$9,'[1]M04 Business Firms'!$A:$A,0),MATCH($A93,'[1]M04 Business Firms'!$1:$1,0))/1000</f>
        <v>71686.895000000004</v>
      </c>
      <c r="I93" s="57">
        <f>INDEX('[1]M04 Business Firms'!$1:$18,MATCH('[1]M04 Business Firms'!$A$10,'[1]M04 Business Firms'!$A:$A,0),MATCH($A93,'[1]M04 Business Firms'!$1:$1,0))/1000</f>
        <v>39228.311999999998</v>
      </c>
      <c r="J93" s="56">
        <f>INDEX('[1]M04 Business Firms'!$1:$18,MATCH('[1]M04 Business Firms'!$A$11,'[1]M04 Business Firms'!$A:$A,0),MATCH($A93,'[1]M04 Business Firms'!$1:$1,0))/1000</f>
        <v>141686.48300000001</v>
      </c>
      <c r="K93" s="56">
        <f>INDEX('[1]M04 Business Firms'!$1:$18,MATCH('[1]M04 Business Firms'!$A$12,'[1]M04 Business Firms'!$A:$A,0),MATCH($A93,'[1]M04 Business Firms'!$1:$1,0))/1000</f>
        <v>26305.935000000001</v>
      </c>
      <c r="L93" s="56">
        <f>INDEX('[1]M04 Business Firms'!$1:$18,MATCH('[1]M04 Business Firms'!$A$13,'[1]M04 Business Firms'!$A:$A,0),MATCH($A93,'[1]M04 Business Firms'!$1:$1,0))/1000</f>
        <v>52690.813999999998</v>
      </c>
      <c r="M93" s="56">
        <f>INDEX('[1]M04 Business Firms'!$1:$18,MATCH('[1]M04 Business Firms'!$A$14,'[1]M04 Business Firms'!$A:$A,0),MATCH($A93,'[1]M04 Business Firms'!$1:$1,0))/1000</f>
        <v>21804.243999999999</v>
      </c>
      <c r="N93" s="57">
        <f>INDEX('[1]M04 Business Firms'!$1:$18,MATCH('[1]M04 Business Firms'!$A$15,'[1]M04 Business Firms'!$A:$A,0),MATCH($A93,'[1]M04 Business Firms'!$1:$1,0))/1000</f>
        <v>916.13400000000001</v>
      </c>
      <c r="O93" s="57">
        <f>INDEX('[1]M04 Business Firms'!$1:$18,MATCH('[1]M04 Business Firms'!$A$16,'[1]M04 Business Firms'!$A:$A,0),MATCH($A93,'[1]M04 Business Firms'!$1:$1,0))/1000</f>
        <v>169.964</v>
      </c>
      <c r="P93" s="57">
        <f>INDEX('[1]M04 Business Firms'!$1:$18,MATCH('[1]M04 Business Firms'!$A$17,'[1]M04 Business Firms'!$A:$A,0),MATCH($A93,'[1]M04 Business Firms'!$1:$1,0))/1000</f>
        <v>326.733</v>
      </c>
      <c r="Q93" s="57">
        <f>INDEX('[1]M04 Business Firms'!$1:$18,MATCH('[1]M04 Business Firms'!$A$18,'[1]M04 Business Firms'!$A:$A,0),MATCH($A93,'[1]M04 Business Firms'!$1:$1,0))/1000</f>
        <v>140.87799999999999</v>
      </c>
    </row>
    <row r="94" spans="1:17" x14ac:dyDescent="0.2">
      <c r="A94" s="51">
        <v>45230</v>
      </c>
      <c r="B94" s="56">
        <f>INDEX('[1]M04 Business Firms'!$1:$18,MATCH('[1]M04 Business Firms'!$A$3,'[1]M04 Business Firms'!$A:$A,0),MATCH($A94,'[1]M04 Business Firms'!$1:$1,0))/1000</f>
        <v>259004.52799999999</v>
      </c>
      <c r="C94" s="56">
        <f>INDEX('[1]M04 Business Firms'!$1:$18,MATCH('[1]M04 Business Firms'!$A$4,'[1]M04 Business Firms'!$A:$A,0),MATCH($A94,'[1]M04 Business Firms'!$1:$1,0))/1000</f>
        <v>73449.870999999999</v>
      </c>
      <c r="D94" s="56">
        <f>INDEX('[1]M04 Business Firms'!$1:$18,MATCH('[1]M04 Business Firms'!$A$5,'[1]M04 Business Firms'!$A:$A,0),MATCH($A94,'[1]M04 Business Firms'!$1:$1,0))/1000</f>
        <v>127313.213</v>
      </c>
      <c r="E94" s="56">
        <f>INDEX('[1]M04 Business Firms'!$1:$18,MATCH('[1]M04 Business Firms'!$A$6,'[1]M04 Business Firms'!$A:$A,0),MATCH($A94,'[1]M04 Business Firms'!$1:$1,0))/1000</f>
        <v>64911.999000000003</v>
      </c>
      <c r="F94" s="57">
        <f>INDEX('[1]M04 Business Firms'!$1:$18,MATCH('[1]M04 Business Firms'!$A$7,'[1]M04 Business Firms'!$A:$A,0),MATCH($A94,'[1]M04 Business Firms'!$1:$1,0))/1000</f>
        <v>129075.28200000001</v>
      </c>
      <c r="G94" s="57">
        <f>INDEX('[1]M04 Business Firms'!$1:$18,MATCH('[1]M04 Business Firms'!$A$8,'[1]M04 Business Firms'!$A:$A,0),MATCH($A94,'[1]M04 Business Firms'!$1:$1,0))/1000</f>
        <v>42400.4</v>
      </c>
      <c r="H94" s="57">
        <f>INDEX('[1]M04 Business Firms'!$1:$18,MATCH('[1]M04 Business Firms'!$A$9,'[1]M04 Business Firms'!$A:$A,0),MATCH($A94,'[1]M04 Business Firms'!$1:$1,0))/1000</f>
        <v>73307.960000000006</v>
      </c>
      <c r="I94" s="57">
        <f>INDEX('[1]M04 Business Firms'!$1:$18,MATCH('[1]M04 Business Firms'!$A$10,'[1]M04 Business Firms'!$A:$A,0),MATCH($A94,'[1]M04 Business Firms'!$1:$1,0))/1000</f>
        <v>40201.89</v>
      </c>
      <c r="J94" s="56">
        <f>INDEX('[1]M04 Business Firms'!$1:$18,MATCH('[1]M04 Business Firms'!$A$11,'[1]M04 Business Firms'!$A:$A,0),MATCH($A94,'[1]M04 Business Firms'!$1:$1,0))/1000</f>
        <v>129929.246</v>
      </c>
      <c r="K94" s="56">
        <f>INDEX('[1]M04 Business Firms'!$1:$18,MATCH('[1]M04 Business Firms'!$A$12,'[1]M04 Business Firms'!$A:$A,0),MATCH($A94,'[1]M04 Business Firms'!$1:$1,0))/1000</f>
        <v>31049.471000000001</v>
      </c>
      <c r="L94" s="56">
        <f>INDEX('[1]M04 Business Firms'!$1:$18,MATCH('[1]M04 Business Firms'!$A$13,'[1]M04 Business Firms'!$A:$A,0),MATCH($A94,'[1]M04 Business Firms'!$1:$1,0))/1000</f>
        <v>54005.252999999997</v>
      </c>
      <c r="M94" s="56">
        <f>INDEX('[1]M04 Business Firms'!$1:$18,MATCH('[1]M04 Business Firms'!$A$14,'[1]M04 Business Firms'!$A:$A,0),MATCH($A94,'[1]M04 Business Firms'!$1:$1,0))/1000</f>
        <v>24710.109</v>
      </c>
      <c r="N94" s="57">
        <f>INDEX('[1]M04 Business Firms'!$1:$18,MATCH('[1]M04 Business Firms'!$A$15,'[1]M04 Business Firms'!$A:$A,0),MATCH($A94,'[1]M04 Business Firms'!$1:$1,0))/1000</f>
        <v>838.04899999999998</v>
      </c>
      <c r="O94" s="57">
        <f>INDEX('[1]M04 Business Firms'!$1:$18,MATCH('[1]M04 Business Firms'!$A$16,'[1]M04 Business Firms'!$A:$A,0),MATCH($A94,'[1]M04 Business Firms'!$1:$1,0))/1000</f>
        <v>190.25399999999999</v>
      </c>
      <c r="P94" s="57">
        <f>INDEX('[1]M04 Business Firms'!$1:$18,MATCH('[1]M04 Business Firms'!$A$17,'[1]M04 Business Firms'!$A:$A,0),MATCH($A94,'[1]M04 Business Firms'!$1:$1,0))/1000</f>
        <v>348.39</v>
      </c>
      <c r="Q94" s="57">
        <f>INDEX('[1]M04 Business Firms'!$1:$18,MATCH('[1]M04 Business Firms'!$A$18,'[1]M04 Business Firms'!$A:$A,0),MATCH($A94,'[1]M04 Business Firms'!$1:$1,0))/1000</f>
        <v>159.173</v>
      </c>
    </row>
    <row r="95" spans="1:17" x14ac:dyDescent="0.2">
      <c r="A95" s="51">
        <v>45260</v>
      </c>
      <c r="B95" s="56">
        <f>INDEX('[1]M04 Business Firms'!$1:$18,MATCH('[1]M04 Business Firms'!$A$3,'[1]M04 Business Firms'!$A:$A,0),MATCH($A95,'[1]M04 Business Firms'!$1:$1,0))/1000</f>
        <v>251514.40100000001</v>
      </c>
      <c r="C95" s="56">
        <f>INDEX('[1]M04 Business Firms'!$1:$18,MATCH('[1]M04 Business Firms'!$A$4,'[1]M04 Business Firms'!$A:$A,0),MATCH($A95,'[1]M04 Business Firms'!$1:$1,0))/1000</f>
        <v>86384.798999999999</v>
      </c>
      <c r="D95" s="56">
        <f>INDEX('[1]M04 Business Firms'!$1:$18,MATCH('[1]M04 Business Firms'!$A$5,'[1]M04 Business Firms'!$A:$A,0),MATCH($A95,'[1]M04 Business Firms'!$1:$1,0))/1000</f>
        <v>132880.16200000001</v>
      </c>
      <c r="E95" s="56">
        <f>INDEX('[1]M04 Business Firms'!$1:$18,MATCH('[1]M04 Business Firms'!$A$6,'[1]M04 Business Firms'!$A:$A,0),MATCH($A95,'[1]M04 Business Firms'!$1:$1,0))/1000</f>
        <v>68559.684999999998</v>
      </c>
      <c r="F95" s="57">
        <f>INDEX('[1]M04 Business Firms'!$1:$18,MATCH('[1]M04 Business Firms'!$A$7,'[1]M04 Business Firms'!$A:$A,0),MATCH($A95,'[1]M04 Business Firms'!$1:$1,0))/1000</f>
        <v>124457.77899999999</v>
      </c>
      <c r="G95" s="57">
        <f>INDEX('[1]M04 Business Firms'!$1:$18,MATCH('[1]M04 Business Firms'!$A$8,'[1]M04 Business Firms'!$A:$A,0),MATCH($A95,'[1]M04 Business Firms'!$1:$1,0))/1000</f>
        <v>47800.803</v>
      </c>
      <c r="H95" s="57">
        <f>INDEX('[1]M04 Business Firms'!$1:$18,MATCH('[1]M04 Business Firms'!$A$9,'[1]M04 Business Firms'!$A:$A,0),MATCH($A95,'[1]M04 Business Firms'!$1:$1,0))/1000</f>
        <v>78321.591</v>
      </c>
      <c r="I95" s="57">
        <f>INDEX('[1]M04 Business Firms'!$1:$18,MATCH('[1]M04 Business Firms'!$A$10,'[1]M04 Business Firms'!$A:$A,0),MATCH($A95,'[1]M04 Business Firms'!$1:$1,0))/1000</f>
        <v>41276.379000000001</v>
      </c>
      <c r="J95" s="56">
        <f>INDEX('[1]M04 Business Firms'!$1:$18,MATCH('[1]M04 Business Firms'!$A$11,'[1]M04 Business Firms'!$A:$A,0),MATCH($A95,'[1]M04 Business Firms'!$1:$1,0))/1000</f>
        <v>127056.622</v>
      </c>
      <c r="K95" s="56">
        <f>INDEX('[1]M04 Business Firms'!$1:$18,MATCH('[1]M04 Business Firms'!$A$12,'[1]M04 Business Firms'!$A:$A,0),MATCH($A95,'[1]M04 Business Firms'!$1:$1,0))/1000</f>
        <v>38583.995999999999</v>
      </c>
      <c r="L95" s="56">
        <f>INDEX('[1]M04 Business Firms'!$1:$18,MATCH('[1]M04 Business Firms'!$A$13,'[1]M04 Business Firms'!$A:$A,0),MATCH($A95,'[1]M04 Business Firms'!$1:$1,0))/1000</f>
        <v>54558.571000000004</v>
      </c>
      <c r="M95" s="56">
        <f>INDEX('[1]M04 Business Firms'!$1:$18,MATCH('[1]M04 Business Firms'!$A$14,'[1]M04 Business Firms'!$A:$A,0),MATCH($A95,'[1]M04 Business Firms'!$1:$1,0))/1000</f>
        <v>27283.306</v>
      </c>
      <c r="N95" s="57">
        <f>INDEX('[1]M04 Business Firms'!$1:$18,MATCH('[1]M04 Business Firms'!$A$15,'[1]M04 Business Firms'!$A:$A,0),MATCH($A95,'[1]M04 Business Firms'!$1:$1,0))/1000</f>
        <v>822.46900000000005</v>
      </c>
      <c r="O95" s="57">
        <f>INDEX('[1]M04 Business Firms'!$1:$18,MATCH('[1]M04 Business Firms'!$A$16,'[1]M04 Business Firms'!$A:$A,0),MATCH($A95,'[1]M04 Business Firms'!$1:$1,0))/1000</f>
        <v>249.65799999999999</v>
      </c>
      <c r="P95" s="57">
        <f>INDEX('[1]M04 Business Firms'!$1:$18,MATCH('[1]M04 Business Firms'!$A$17,'[1]M04 Business Firms'!$A:$A,0),MATCH($A95,'[1]M04 Business Firms'!$1:$1,0))/1000</f>
        <v>353.34800000000001</v>
      </c>
      <c r="Q95" s="57">
        <f>INDEX('[1]M04 Business Firms'!$1:$18,MATCH('[1]M04 Business Firms'!$A$18,'[1]M04 Business Firms'!$A:$A,0),MATCH($A95,'[1]M04 Business Firms'!$1:$1,0))/1000</f>
        <v>176.53700000000001</v>
      </c>
    </row>
    <row r="96" spans="1:17" x14ac:dyDescent="0.2">
      <c r="A96" s="51">
        <v>45291</v>
      </c>
      <c r="B96" s="56">
        <f>INDEX('[1]M04 Business Firms'!$1:$18,MATCH('[1]M04 Business Firms'!$A$3,'[1]M04 Business Firms'!$A:$A,0),MATCH($A96,'[1]M04 Business Firms'!$1:$1,0))/1000</f>
        <v>244113.45600000001</v>
      </c>
      <c r="C96" s="56">
        <f>INDEX('[1]M04 Business Firms'!$1:$18,MATCH('[1]M04 Business Firms'!$A$4,'[1]M04 Business Firms'!$A:$A,0),MATCH($A96,'[1]M04 Business Firms'!$1:$1,0))/1000</f>
        <v>89672.326000000001</v>
      </c>
      <c r="D96" s="56">
        <f>INDEX('[1]M04 Business Firms'!$1:$18,MATCH('[1]M04 Business Firms'!$A$5,'[1]M04 Business Firms'!$A:$A,0),MATCH($A96,'[1]M04 Business Firms'!$1:$1,0))/1000</f>
        <v>133784.37</v>
      </c>
      <c r="E96" s="56">
        <f>INDEX('[1]M04 Business Firms'!$1:$18,MATCH('[1]M04 Business Firms'!$A$6,'[1]M04 Business Firms'!$A:$A,0),MATCH($A96,'[1]M04 Business Firms'!$1:$1,0))/1000</f>
        <v>72380.898000000001</v>
      </c>
      <c r="F96" s="57">
        <f>INDEX('[1]M04 Business Firms'!$1:$18,MATCH('[1]M04 Business Firms'!$A$7,'[1]M04 Business Firms'!$A:$A,0),MATCH($A96,'[1]M04 Business Firms'!$1:$1,0))/1000</f>
        <v>126400.88499999999</v>
      </c>
      <c r="G96" s="57">
        <f>INDEX('[1]M04 Business Firms'!$1:$18,MATCH('[1]M04 Business Firms'!$A$8,'[1]M04 Business Firms'!$A:$A,0),MATCH($A96,'[1]M04 Business Firms'!$1:$1,0))/1000</f>
        <v>47949.146999999997</v>
      </c>
      <c r="H96" s="57">
        <f>INDEX('[1]M04 Business Firms'!$1:$18,MATCH('[1]M04 Business Firms'!$A$9,'[1]M04 Business Firms'!$A:$A,0),MATCH($A96,'[1]M04 Business Firms'!$1:$1,0))/1000</f>
        <v>79286.303</v>
      </c>
      <c r="I96" s="57">
        <f>INDEX('[1]M04 Business Firms'!$1:$18,MATCH('[1]M04 Business Firms'!$A$10,'[1]M04 Business Firms'!$A:$A,0),MATCH($A96,'[1]M04 Business Firms'!$1:$1,0))/1000</f>
        <v>43868.269</v>
      </c>
      <c r="J96" s="56">
        <f>INDEX('[1]M04 Business Firms'!$1:$18,MATCH('[1]M04 Business Firms'!$A$11,'[1]M04 Business Firms'!$A:$A,0),MATCH($A96,'[1]M04 Business Firms'!$1:$1,0))/1000</f>
        <v>117712.571</v>
      </c>
      <c r="K96" s="56">
        <f>INDEX('[1]M04 Business Firms'!$1:$18,MATCH('[1]M04 Business Firms'!$A$12,'[1]M04 Business Firms'!$A:$A,0),MATCH($A96,'[1]M04 Business Firms'!$1:$1,0))/1000</f>
        <v>41723.178999999996</v>
      </c>
      <c r="L96" s="56">
        <f>INDEX('[1]M04 Business Firms'!$1:$18,MATCH('[1]M04 Business Firms'!$A$13,'[1]M04 Business Firms'!$A:$A,0),MATCH($A96,'[1]M04 Business Firms'!$1:$1,0))/1000</f>
        <v>54498.067000000003</v>
      </c>
      <c r="M96" s="56">
        <f>INDEX('[1]M04 Business Firms'!$1:$18,MATCH('[1]M04 Business Firms'!$A$14,'[1]M04 Business Firms'!$A:$A,0),MATCH($A96,'[1]M04 Business Firms'!$1:$1,0))/1000</f>
        <v>28512.629000000001</v>
      </c>
      <c r="N96" s="57">
        <f>INDEX('[1]M04 Business Firms'!$1:$18,MATCH('[1]M04 Business Firms'!$A$15,'[1]M04 Business Firms'!$A:$A,0),MATCH($A96,'[1]M04 Business Firms'!$1:$1,0))/1000</f>
        <v>763.50599999999997</v>
      </c>
      <c r="O96" s="57">
        <f>INDEX('[1]M04 Business Firms'!$1:$18,MATCH('[1]M04 Business Firms'!$A$16,'[1]M04 Business Firms'!$A:$A,0),MATCH($A96,'[1]M04 Business Firms'!$1:$1,0))/1000</f>
        <v>270.45699999999999</v>
      </c>
      <c r="P96" s="57">
        <f>INDEX('[1]M04 Business Firms'!$1:$18,MATCH('[1]M04 Business Firms'!$A$17,'[1]M04 Business Firms'!$A:$A,0),MATCH($A96,'[1]M04 Business Firms'!$1:$1,0))/1000</f>
        <v>353.51</v>
      </c>
      <c r="Q96" s="57">
        <f>INDEX('[1]M04 Business Firms'!$1:$18,MATCH('[1]M04 Business Firms'!$A$18,'[1]M04 Business Firms'!$A:$A,0),MATCH($A96,'[1]M04 Business Firms'!$1:$1,0))/1000</f>
        <v>184.828</v>
      </c>
    </row>
    <row r="97" spans="1:17" x14ac:dyDescent="0.2">
      <c r="A97" s="51">
        <v>45322</v>
      </c>
      <c r="B97" s="56">
        <f>INDEX('[1]M04 Business Firms'!$1:$18,MATCH('[1]M04 Business Firms'!$A$3,'[1]M04 Business Firms'!$A:$A,0),MATCH($A97,'[1]M04 Business Firms'!$1:$1,0))/1000</f>
        <v>250953.253</v>
      </c>
      <c r="C97" s="56">
        <f>INDEX('[1]M04 Business Firms'!$1:$18,MATCH('[1]M04 Business Firms'!$A$4,'[1]M04 Business Firms'!$A:$A,0),MATCH($A97,'[1]M04 Business Firms'!$1:$1,0))/1000</f>
        <v>91327.713000000003</v>
      </c>
      <c r="D97" s="56">
        <f>INDEX('[1]M04 Business Firms'!$1:$18,MATCH('[1]M04 Business Firms'!$A$5,'[1]M04 Business Firms'!$A:$A,0),MATCH($A97,'[1]M04 Business Firms'!$1:$1,0))/1000</f>
        <v>134255.33600000001</v>
      </c>
      <c r="E97" s="56">
        <f>INDEX('[1]M04 Business Firms'!$1:$18,MATCH('[1]M04 Business Firms'!$A$6,'[1]M04 Business Firms'!$A:$A,0),MATCH($A97,'[1]M04 Business Firms'!$1:$1,0))/1000</f>
        <v>67163.430999999997</v>
      </c>
      <c r="F97" s="57">
        <f>INDEX('[1]M04 Business Firms'!$1:$18,MATCH('[1]M04 Business Firms'!$A$7,'[1]M04 Business Firms'!$A:$A,0),MATCH($A97,'[1]M04 Business Firms'!$1:$1,0))/1000</f>
        <v>132054.81599999999</v>
      </c>
      <c r="G97" s="57">
        <f>INDEX('[1]M04 Business Firms'!$1:$18,MATCH('[1]M04 Business Firms'!$A$8,'[1]M04 Business Firms'!$A:$A,0),MATCH($A97,'[1]M04 Business Firms'!$1:$1,0))/1000</f>
        <v>49638.095000000001</v>
      </c>
      <c r="H97" s="57">
        <f>INDEX('[1]M04 Business Firms'!$1:$18,MATCH('[1]M04 Business Firms'!$A$9,'[1]M04 Business Firms'!$A:$A,0),MATCH($A97,'[1]M04 Business Firms'!$1:$1,0))/1000</f>
        <v>77727.857999999993</v>
      </c>
      <c r="I97" s="57">
        <f>INDEX('[1]M04 Business Firms'!$1:$18,MATCH('[1]M04 Business Firms'!$A$10,'[1]M04 Business Firms'!$A:$A,0),MATCH($A97,'[1]M04 Business Firms'!$1:$1,0))/1000</f>
        <v>40231.097000000002</v>
      </c>
      <c r="J97" s="56">
        <f>INDEX('[1]M04 Business Firms'!$1:$18,MATCH('[1]M04 Business Firms'!$A$11,'[1]M04 Business Firms'!$A:$A,0),MATCH($A97,'[1]M04 Business Firms'!$1:$1,0))/1000</f>
        <v>118898.43700000001</v>
      </c>
      <c r="K97" s="56">
        <f>INDEX('[1]M04 Business Firms'!$1:$18,MATCH('[1]M04 Business Firms'!$A$12,'[1]M04 Business Firms'!$A:$A,0),MATCH($A97,'[1]M04 Business Firms'!$1:$1,0))/1000</f>
        <v>41689.618000000002</v>
      </c>
      <c r="L97" s="56">
        <f>INDEX('[1]M04 Business Firms'!$1:$18,MATCH('[1]M04 Business Firms'!$A$13,'[1]M04 Business Firms'!$A:$A,0),MATCH($A97,'[1]M04 Business Firms'!$1:$1,0))/1000</f>
        <v>56527.478000000003</v>
      </c>
      <c r="M97" s="56">
        <f>INDEX('[1]M04 Business Firms'!$1:$18,MATCH('[1]M04 Business Firms'!$A$14,'[1]M04 Business Firms'!$A:$A,0),MATCH($A97,'[1]M04 Business Firms'!$1:$1,0))/1000</f>
        <v>26932.333999999999</v>
      </c>
      <c r="N97" s="57">
        <f>INDEX('[1]M04 Business Firms'!$1:$18,MATCH('[1]M04 Business Firms'!$A$15,'[1]M04 Business Firms'!$A:$A,0),MATCH($A97,'[1]M04 Business Firms'!$1:$1,0))/1000</f>
        <v>766.04399999999998</v>
      </c>
      <c r="O97" s="57">
        <f>INDEX('[1]M04 Business Firms'!$1:$18,MATCH('[1]M04 Business Firms'!$A$16,'[1]M04 Business Firms'!$A:$A,0),MATCH($A97,'[1]M04 Business Firms'!$1:$1,0))/1000</f>
        <v>267.952</v>
      </c>
      <c r="P97" s="57">
        <f>INDEX('[1]M04 Business Firms'!$1:$18,MATCH('[1]M04 Business Firms'!$A$17,'[1]M04 Business Firms'!$A:$A,0),MATCH($A97,'[1]M04 Business Firms'!$1:$1,0))/1000</f>
        <v>363.95100000000002</v>
      </c>
      <c r="Q97" s="57">
        <f>INDEX('[1]M04 Business Firms'!$1:$18,MATCH('[1]M04 Business Firms'!$A$18,'[1]M04 Business Firms'!$A:$A,0),MATCH($A97,'[1]M04 Business Firms'!$1:$1,0))/1000</f>
        <v>173.114</v>
      </c>
    </row>
    <row r="98" spans="1:17" x14ac:dyDescent="0.2">
      <c r="A98" s="51">
        <v>45351</v>
      </c>
      <c r="B98" s="56">
        <f>INDEX('[1]M04 Business Firms'!$1:$18,MATCH('[1]M04 Business Firms'!$A$3,'[1]M04 Business Firms'!$A:$A,0),MATCH($A98,'[1]M04 Business Firms'!$1:$1,0))/1000</f>
        <v>249974.386</v>
      </c>
      <c r="C98" s="56">
        <f>INDEX('[1]M04 Business Firms'!$1:$18,MATCH('[1]M04 Business Firms'!$A$4,'[1]M04 Business Firms'!$A:$A,0),MATCH($A98,'[1]M04 Business Firms'!$1:$1,0))/1000</f>
        <v>93709.782999999996</v>
      </c>
      <c r="D98" s="56">
        <f>INDEX('[1]M04 Business Firms'!$1:$18,MATCH('[1]M04 Business Firms'!$A$5,'[1]M04 Business Firms'!$A:$A,0),MATCH($A98,'[1]M04 Business Firms'!$1:$1,0))/1000</f>
        <v>137048.065</v>
      </c>
      <c r="E98" s="56">
        <f>INDEX('[1]M04 Business Firms'!$1:$18,MATCH('[1]M04 Business Firms'!$A$6,'[1]M04 Business Firms'!$A:$A,0),MATCH($A98,'[1]M04 Business Firms'!$1:$1,0))/1000</f>
        <v>69657.301000000007</v>
      </c>
      <c r="F98" s="57">
        <f>INDEX('[1]M04 Business Firms'!$1:$18,MATCH('[1]M04 Business Firms'!$A$7,'[1]M04 Business Firms'!$A:$A,0),MATCH($A98,'[1]M04 Business Firms'!$1:$1,0))/1000</f>
        <v>126043.40300000001</v>
      </c>
      <c r="G98" s="57">
        <f>INDEX('[1]M04 Business Firms'!$1:$18,MATCH('[1]M04 Business Firms'!$A$8,'[1]M04 Business Firms'!$A:$A,0),MATCH($A98,'[1]M04 Business Firms'!$1:$1,0))/1000</f>
        <v>50625.137999999999</v>
      </c>
      <c r="H98" s="57">
        <f>INDEX('[1]M04 Business Firms'!$1:$18,MATCH('[1]M04 Business Firms'!$A$9,'[1]M04 Business Firms'!$A:$A,0),MATCH($A98,'[1]M04 Business Firms'!$1:$1,0))/1000</f>
        <v>79952.926999999996</v>
      </c>
      <c r="I98" s="57">
        <f>INDEX('[1]M04 Business Firms'!$1:$18,MATCH('[1]M04 Business Firms'!$A$10,'[1]M04 Business Firms'!$A:$A,0),MATCH($A98,'[1]M04 Business Firms'!$1:$1,0))/1000</f>
        <v>42112.925999999999</v>
      </c>
      <c r="J98" s="56">
        <f>INDEX('[1]M04 Business Firms'!$1:$18,MATCH('[1]M04 Business Firms'!$A$11,'[1]M04 Business Firms'!$A:$A,0),MATCH($A98,'[1]M04 Business Firms'!$1:$1,0))/1000</f>
        <v>123930.98299999999</v>
      </c>
      <c r="K98" s="56">
        <f>INDEX('[1]M04 Business Firms'!$1:$18,MATCH('[1]M04 Business Firms'!$A$12,'[1]M04 Business Firms'!$A:$A,0),MATCH($A98,'[1]M04 Business Firms'!$1:$1,0))/1000</f>
        <v>43084.644999999997</v>
      </c>
      <c r="L98" s="56">
        <f>INDEX('[1]M04 Business Firms'!$1:$18,MATCH('[1]M04 Business Firms'!$A$13,'[1]M04 Business Firms'!$A:$A,0),MATCH($A98,'[1]M04 Business Firms'!$1:$1,0))/1000</f>
        <v>57095.137999999999</v>
      </c>
      <c r="M98" s="56">
        <f>INDEX('[1]M04 Business Firms'!$1:$18,MATCH('[1]M04 Business Firms'!$A$14,'[1]M04 Business Firms'!$A:$A,0),MATCH($A98,'[1]M04 Business Firms'!$1:$1,0))/1000</f>
        <v>27544.375</v>
      </c>
      <c r="N98" s="57">
        <f>INDEX('[1]M04 Business Firms'!$1:$18,MATCH('[1]M04 Business Firms'!$A$15,'[1]M04 Business Firms'!$A:$A,0),MATCH($A98,'[1]M04 Business Firms'!$1:$1,0))/1000</f>
        <v>795.63199999999995</v>
      </c>
      <c r="O98" s="57">
        <f>INDEX('[1]M04 Business Firms'!$1:$18,MATCH('[1]M04 Business Firms'!$A$16,'[1]M04 Business Firms'!$A:$A,0),MATCH($A98,'[1]M04 Business Firms'!$1:$1,0))/1000</f>
        <v>276.20600000000002</v>
      </c>
      <c r="P98" s="57">
        <f>INDEX('[1]M04 Business Firms'!$1:$18,MATCH('[1]M04 Business Firms'!$A$17,'[1]M04 Business Firms'!$A:$A,0),MATCH($A98,'[1]M04 Business Firms'!$1:$1,0))/1000</f>
        <v>366.48500000000001</v>
      </c>
      <c r="Q98" s="57">
        <f>INDEX('[1]M04 Business Firms'!$1:$18,MATCH('[1]M04 Business Firms'!$A$18,'[1]M04 Business Firms'!$A:$A,0),MATCH($A98,'[1]M04 Business Firms'!$1:$1,0))/1000</f>
        <v>176.578</v>
      </c>
    </row>
  </sheetData>
  <mergeCells count="5">
    <mergeCell ref="B13:E13"/>
    <mergeCell ref="F13:I13"/>
    <mergeCell ref="J13:M13"/>
    <mergeCell ref="N13:Q13"/>
    <mergeCell ref="B12:Q12"/>
  </mergeCells>
  <printOptions horizontalCentered="1"/>
  <pageMargins left="0.5" right="0.5" top="0.75" bottom="0.75" header="0.3" footer="0.3"/>
  <pageSetup scale="1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
  <sheetViews>
    <sheetView showGridLines="0" workbookViewId="0">
      <selection activeCell="A3" sqref="A3"/>
    </sheetView>
  </sheetViews>
  <sheetFormatPr defaultRowHeight="12.75" x14ac:dyDescent="0.2"/>
  <cols>
    <col min="1" max="16384" width="9.140625" style="31"/>
  </cols>
  <sheetData>
    <row r="1" spans="1:6" x14ac:dyDescent="0.2">
      <c r="A1" s="55" t="s">
        <v>100</v>
      </c>
      <c r="B1" s="55"/>
      <c r="C1" s="55"/>
      <c r="D1" s="55"/>
      <c r="E1" s="55"/>
      <c r="F1" s="55"/>
    </row>
    <row r="2" spans="1:6" x14ac:dyDescent="0.2">
      <c r="A2" s="31" t="s">
        <v>107</v>
      </c>
    </row>
    <row r="3" spans="1:6" x14ac:dyDescent="0.2">
      <c r="A3" s="31" t="s">
        <v>106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300"/>
  <sheetViews>
    <sheetView zoomScaleNormal="100" workbookViewId="0">
      <pane xSplit="1" ySplit="7" topLeftCell="D279" activePane="bottomRight" state="frozen"/>
      <selection pane="topRight" activeCell="B1" sqref="B1"/>
      <selection pane="bottomLeft" activeCell="A11" sqref="A11"/>
      <selection pane="bottomRight" activeCell="B296" sqref="B296:M296"/>
    </sheetView>
  </sheetViews>
  <sheetFormatPr defaultRowHeight="12.75" x14ac:dyDescent="0.2"/>
  <cols>
    <col min="1" max="1" width="8" style="12" customWidth="1"/>
    <col min="2" max="2" width="10.28515625" style="12" customWidth="1"/>
    <col min="3" max="3" width="11.28515625" style="12" customWidth="1"/>
    <col min="4" max="4" width="12.140625" style="12" customWidth="1"/>
    <col min="5" max="5" width="11.42578125" style="12" customWidth="1"/>
    <col min="6" max="6" width="11.140625" style="12" customWidth="1"/>
    <col min="7" max="7" width="12.28515625" style="12" customWidth="1"/>
    <col min="8" max="8" width="12.42578125" style="12" customWidth="1"/>
    <col min="9" max="9" width="10.42578125" style="12" hidden="1" customWidth="1"/>
    <col min="10" max="10" width="13" style="12" customWidth="1"/>
    <col min="11" max="11" width="10.5703125" style="12" customWidth="1"/>
    <col min="12" max="12" width="11.28515625" style="12" customWidth="1"/>
    <col min="13" max="13" width="12.7109375" style="12" bestFit="1" customWidth="1"/>
    <col min="14" max="17" width="12.140625" style="12" customWidth="1"/>
    <col min="18" max="18" width="11.7109375" style="12" bestFit="1" customWidth="1"/>
    <col min="19" max="21" width="10.28515625" style="12" bestFit="1" customWidth="1"/>
    <col min="22" max="22" width="9.85546875" style="12" bestFit="1" customWidth="1"/>
    <col min="23" max="23" width="10.28515625" style="12" bestFit="1" customWidth="1"/>
    <col min="24" max="24" width="9.85546875" style="12" bestFit="1" customWidth="1"/>
    <col min="25" max="25" width="10.28515625" style="12" bestFit="1" customWidth="1"/>
    <col min="26" max="26" width="9.85546875" style="12" bestFit="1" customWidth="1"/>
    <col min="27" max="27" width="10.28515625" style="12" bestFit="1" customWidth="1"/>
    <col min="28" max="28" width="11.28515625" style="12" bestFit="1" customWidth="1"/>
    <col min="29" max="29" width="9.85546875" style="12" bestFit="1" customWidth="1"/>
    <col min="30" max="30" width="10.85546875" style="12" bestFit="1" customWidth="1"/>
    <col min="31" max="31" width="9.140625" style="12"/>
    <col min="32" max="32" width="11.28515625" style="12" customWidth="1"/>
    <col min="33" max="16384" width="9.140625" style="12"/>
  </cols>
  <sheetData>
    <row r="1" spans="1:17" x14ac:dyDescent="0.2">
      <c r="M1" s="13" t="s">
        <v>79</v>
      </c>
      <c r="N1" s="13"/>
      <c r="O1" s="13"/>
      <c r="P1" s="13"/>
      <c r="Q1" s="13"/>
    </row>
    <row r="2" spans="1:17" x14ac:dyDescent="0.2">
      <c r="A2" s="66" t="s">
        <v>72</v>
      </c>
      <c r="B2" s="66"/>
      <c r="C2" s="66"/>
      <c r="D2" s="66"/>
      <c r="E2" s="66"/>
      <c r="F2" s="66"/>
      <c r="G2" s="66"/>
      <c r="H2" s="66"/>
      <c r="I2" s="66"/>
      <c r="J2" s="66"/>
      <c r="K2" s="66"/>
      <c r="L2" s="66"/>
      <c r="M2" s="66"/>
      <c r="N2" s="29"/>
      <c r="O2" s="29"/>
      <c r="P2" s="29"/>
      <c r="Q2" s="29"/>
    </row>
    <row r="3" spans="1:17" x14ac:dyDescent="0.2">
      <c r="A3" s="66" t="s">
        <v>75</v>
      </c>
      <c r="B3" s="66"/>
      <c r="C3" s="66"/>
      <c r="D3" s="66"/>
      <c r="E3" s="66"/>
      <c r="F3" s="66"/>
      <c r="G3" s="66"/>
      <c r="H3" s="66"/>
      <c r="I3" s="66"/>
      <c r="J3" s="66"/>
      <c r="K3" s="66"/>
      <c r="L3" s="66"/>
      <c r="M3" s="66"/>
      <c r="N3" s="29"/>
      <c r="O3" s="29"/>
      <c r="P3" s="29"/>
      <c r="Q3" s="29"/>
    </row>
    <row r="4" spans="1:17" x14ac:dyDescent="0.2">
      <c r="A4" s="66"/>
      <c r="B4" s="66"/>
      <c r="C4" s="66"/>
      <c r="D4" s="66"/>
      <c r="E4" s="66"/>
      <c r="F4" s="66"/>
      <c r="G4" s="66"/>
      <c r="H4" s="66"/>
      <c r="I4" s="66"/>
      <c r="J4" s="66"/>
      <c r="K4" s="66"/>
      <c r="L4" s="66"/>
      <c r="M4" s="66"/>
      <c r="N4" s="29"/>
      <c r="O4" s="29"/>
      <c r="P4" s="29"/>
      <c r="Q4" s="29"/>
    </row>
    <row r="5" spans="1:17" x14ac:dyDescent="0.2">
      <c r="L5" s="14"/>
      <c r="M5" s="20" t="s">
        <v>39</v>
      </c>
      <c r="N5" s="20"/>
      <c r="O5" s="20"/>
      <c r="P5" s="20"/>
      <c r="Q5" s="20"/>
    </row>
    <row r="6" spans="1:17" x14ac:dyDescent="0.2">
      <c r="E6" s="65" t="s">
        <v>38</v>
      </c>
      <c r="F6" s="65"/>
      <c r="G6" s="65"/>
      <c r="H6" s="65" t="s">
        <v>37</v>
      </c>
      <c r="I6" s="65"/>
      <c r="J6" s="65"/>
    </row>
    <row r="7" spans="1:17" ht="38.25" x14ac:dyDescent="0.2">
      <c r="A7" s="21" t="s">
        <v>68</v>
      </c>
      <c r="B7" s="13" t="s">
        <v>23</v>
      </c>
      <c r="C7" s="22" t="s">
        <v>59</v>
      </c>
      <c r="D7" s="22" t="s">
        <v>69</v>
      </c>
      <c r="E7" s="22" t="s">
        <v>60</v>
      </c>
      <c r="F7" s="22" t="s">
        <v>70</v>
      </c>
      <c r="G7" s="13" t="s">
        <v>16</v>
      </c>
      <c r="H7" s="22" t="s">
        <v>62</v>
      </c>
      <c r="I7" s="13" t="s">
        <v>40</v>
      </c>
      <c r="J7" s="22" t="s">
        <v>63</v>
      </c>
      <c r="K7" s="22" t="s">
        <v>71</v>
      </c>
      <c r="L7" s="22" t="s">
        <v>65</v>
      </c>
      <c r="M7" s="22" t="s">
        <v>16</v>
      </c>
      <c r="N7" s="22"/>
      <c r="O7" s="22"/>
      <c r="P7" s="22"/>
      <c r="Q7" s="22"/>
    </row>
    <row r="8" spans="1:17" x14ac:dyDescent="0.2">
      <c r="A8" s="12" t="s">
        <v>5</v>
      </c>
    </row>
    <row r="9" spans="1:17" x14ac:dyDescent="0.2">
      <c r="A9" s="15">
        <v>1998</v>
      </c>
    </row>
    <row r="10" spans="1:17" x14ac:dyDescent="0.2">
      <c r="A10" s="12" t="s">
        <v>6</v>
      </c>
      <c r="B10" s="17">
        <v>907803</v>
      </c>
      <c r="C10" s="17">
        <v>27153340</v>
      </c>
      <c r="D10" s="17">
        <v>18767804</v>
      </c>
      <c r="E10" s="17">
        <v>50066422</v>
      </c>
      <c r="F10" s="17">
        <v>8949738</v>
      </c>
      <c r="G10" s="17">
        <v>59016160</v>
      </c>
      <c r="H10" s="17">
        <v>2996874</v>
      </c>
      <c r="J10" s="17">
        <v>11181065</v>
      </c>
      <c r="K10" s="17">
        <v>3244077</v>
      </c>
      <c r="L10" s="17">
        <v>28905851</v>
      </c>
      <c r="M10" s="17">
        <v>152172974</v>
      </c>
      <c r="N10" s="17"/>
      <c r="O10" s="17"/>
      <c r="P10" s="17"/>
      <c r="Q10" s="17"/>
    </row>
    <row r="11" spans="1:17" x14ac:dyDescent="0.2">
      <c r="A11" s="12" t="s">
        <v>7</v>
      </c>
      <c r="B11" s="17">
        <v>790958</v>
      </c>
      <c r="C11" s="17">
        <v>28908820</v>
      </c>
      <c r="D11" s="17">
        <v>19037241</v>
      </c>
      <c r="E11" s="17">
        <v>49839643</v>
      </c>
      <c r="F11" s="17">
        <v>8402274</v>
      </c>
      <c r="G11" s="17">
        <v>58241917</v>
      </c>
      <c r="H11" s="17">
        <v>2989245</v>
      </c>
      <c r="J11" s="17">
        <v>10138109</v>
      </c>
      <c r="K11" s="17">
        <v>2994368</v>
      </c>
      <c r="L11" s="17">
        <v>27609650</v>
      </c>
      <c r="M11" s="17">
        <v>150710308</v>
      </c>
      <c r="N11" s="17"/>
      <c r="O11" s="17"/>
      <c r="P11" s="17"/>
      <c r="Q11" s="17"/>
    </row>
    <row r="12" spans="1:17" x14ac:dyDescent="0.2">
      <c r="A12" s="12" t="s">
        <v>8</v>
      </c>
      <c r="B12" s="17">
        <v>1267059</v>
      </c>
      <c r="C12" s="17">
        <v>27919361</v>
      </c>
      <c r="D12" s="17">
        <v>18688500</v>
      </c>
      <c r="E12" s="17">
        <v>44600161</v>
      </c>
      <c r="F12" s="17">
        <v>6178738</v>
      </c>
      <c r="G12" s="17">
        <v>50778899</v>
      </c>
      <c r="H12" s="17">
        <v>3206169</v>
      </c>
      <c r="J12" s="17">
        <v>11413939</v>
      </c>
      <c r="K12" s="17">
        <v>3144862</v>
      </c>
      <c r="L12" s="17">
        <v>36059515</v>
      </c>
      <c r="M12" s="17">
        <v>152478304</v>
      </c>
      <c r="N12" s="17"/>
      <c r="O12" s="17"/>
      <c r="P12" s="17"/>
      <c r="Q12" s="17"/>
    </row>
    <row r="13" spans="1:17" x14ac:dyDescent="0.2">
      <c r="A13" s="12" t="s">
        <v>9</v>
      </c>
      <c r="B13" s="17">
        <v>1311392</v>
      </c>
      <c r="C13" s="17">
        <v>27778849</v>
      </c>
      <c r="D13" s="17">
        <v>19319566</v>
      </c>
      <c r="E13" s="17">
        <v>40714265</v>
      </c>
      <c r="F13" s="17">
        <v>6642434</v>
      </c>
      <c r="G13" s="17">
        <v>47356699</v>
      </c>
      <c r="H13" s="17">
        <v>2641237</v>
      </c>
      <c r="J13" s="17">
        <v>12817278</v>
      </c>
      <c r="K13" s="17">
        <v>1298234</v>
      </c>
      <c r="L13" s="17">
        <v>39089528</v>
      </c>
      <c r="M13" s="17">
        <v>151612783</v>
      </c>
      <c r="N13" s="17"/>
      <c r="O13" s="17"/>
      <c r="P13" s="17"/>
      <c r="Q13" s="17"/>
    </row>
    <row r="14" spans="1:17" x14ac:dyDescent="0.2">
      <c r="A14" s="12" t="s">
        <v>10</v>
      </c>
      <c r="B14" s="17">
        <v>879999</v>
      </c>
      <c r="C14" s="17">
        <v>28615871</v>
      </c>
      <c r="D14" s="17">
        <v>18701576</v>
      </c>
      <c r="E14" s="17">
        <v>40079372</v>
      </c>
      <c r="F14" s="17">
        <v>6687696</v>
      </c>
      <c r="G14" s="17">
        <v>46767068</v>
      </c>
      <c r="H14" s="17">
        <v>2711313</v>
      </c>
      <c r="J14" s="17">
        <v>13475887</v>
      </c>
      <c r="K14" s="17">
        <v>2226381</v>
      </c>
      <c r="L14" s="17">
        <v>40596105</v>
      </c>
      <c r="M14" s="17">
        <v>153974200</v>
      </c>
      <c r="N14" s="17"/>
      <c r="O14" s="17"/>
      <c r="P14" s="17"/>
      <c r="Q14" s="17"/>
    </row>
    <row r="15" spans="1:17" x14ac:dyDescent="0.2">
      <c r="A15" s="12" t="s">
        <v>73</v>
      </c>
      <c r="B15" s="17">
        <v>1200848</v>
      </c>
      <c r="C15" s="17">
        <v>29025882</v>
      </c>
      <c r="D15" s="17">
        <v>20060825</v>
      </c>
      <c r="E15" s="17">
        <v>39365651</v>
      </c>
      <c r="F15" s="17">
        <v>5083138</v>
      </c>
      <c r="G15" s="17">
        <v>44448789</v>
      </c>
      <c r="H15" s="17">
        <v>2628455</v>
      </c>
      <c r="J15" s="17">
        <v>13254873</v>
      </c>
      <c r="K15" s="17">
        <v>1066970</v>
      </c>
      <c r="L15" s="17">
        <v>45932199</v>
      </c>
      <c r="M15" s="17">
        <v>157618841</v>
      </c>
      <c r="N15" s="17"/>
      <c r="O15" s="17"/>
      <c r="P15" s="17"/>
      <c r="Q15" s="17"/>
    </row>
    <row r="16" spans="1:17" x14ac:dyDescent="0.2">
      <c r="A16" s="12" t="s">
        <v>43</v>
      </c>
      <c r="B16" s="17">
        <v>1009440</v>
      </c>
      <c r="C16" s="17">
        <v>29643399</v>
      </c>
      <c r="D16" s="17">
        <v>19144137</v>
      </c>
      <c r="E16" s="17">
        <v>40056443</v>
      </c>
      <c r="F16" s="17">
        <v>4404023</v>
      </c>
      <c r="G16" s="17">
        <v>44460466</v>
      </c>
      <c r="H16" s="17">
        <v>2202944</v>
      </c>
      <c r="J16" s="17">
        <v>14455153</v>
      </c>
      <c r="K16" s="17">
        <v>2103725</v>
      </c>
      <c r="L16" s="17">
        <v>46064463</v>
      </c>
      <c r="M16" s="17">
        <v>159083727</v>
      </c>
      <c r="N16" s="17"/>
      <c r="O16" s="17"/>
      <c r="P16" s="17"/>
      <c r="Q16" s="17"/>
    </row>
    <row r="17" spans="1:32" x14ac:dyDescent="0.2">
      <c r="A17" s="12" t="s">
        <v>15</v>
      </c>
      <c r="B17" s="17">
        <v>1247809</v>
      </c>
      <c r="C17" s="17">
        <v>30184626</v>
      </c>
      <c r="D17" s="17">
        <v>19165665</v>
      </c>
      <c r="E17" s="17">
        <v>39131836</v>
      </c>
      <c r="F17" s="17">
        <v>5324838</v>
      </c>
      <c r="G17" s="17">
        <v>44456674</v>
      </c>
      <c r="H17" s="17">
        <v>2198980</v>
      </c>
      <c r="J17" s="17">
        <v>14253489</v>
      </c>
      <c r="K17" s="17">
        <v>1924153</v>
      </c>
      <c r="L17" s="17">
        <v>46528958</v>
      </c>
      <c r="M17" s="17">
        <v>159960354</v>
      </c>
      <c r="N17" s="17"/>
      <c r="O17" s="17"/>
      <c r="P17" s="17"/>
      <c r="Q17" s="17"/>
    </row>
    <row r="18" spans="1:32" x14ac:dyDescent="0.2">
      <c r="A18" s="12" t="s">
        <v>74</v>
      </c>
      <c r="B18" s="17">
        <v>1204776</v>
      </c>
      <c r="C18" s="17">
        <v>31496349</v>
      </c>
      <c r="D18" s="17">
        <v>19394634</v>
      </c>
      <c r="E18" s="17">
        <v>40022100</v>
      </c>
      <c r="F18" s="17">
        <v>5256408</v>
      </c>
      <c r="G18" s="17">
        <v>45278508</v>
      </c>
      <c r="H18" s="17">
        <v>2503877</v>
      </c>
      <c r="J18" s="17">
        <v>13628151</v>
      </c>
      <c r="K18" s="17">
        <v>2948678</v>
      </c>
      <c r="L18" s="17">
        <v>45933549</v>
      </c>
      <c r="M18" s="17">
        <v>162388522</v>
      </c>
      <c r="N18" s="17"/>
      <c r="O18" s="17"/>
      <c r="P18" s="17"/>
      <c r="Q18" s="17"/>
    </row>
    <row r="19" spans="1:32" x14ac:dyDescent="0.2">
      <c r="A19" s="12" t="s">
        <v>12</v>
      </c>
      <c r="B19" s="17">
        <v>998395</v>
      </c>
      <c r="C19" s="17">
        <v>33457037</v>
      </c>
      <c r="D19" s="17">
        <v>18006390</v>
      </c>
      <c r="E19" s="17">
        <v>38782654</v>
      </c>
      <c r="F19" s="17">
        <v>5466761</v>
      </c>
      <c r="G19" s="17">
        <v>44249415</v>
      </c>
      <c r="H19" s="17">
        <v>2575215</v>
      </c>
      <c r="J19" s="17">
        <v>15233362</v>
      </c>
      <c r="K19" s="17">
        <v>1767882</v>
      </c>
      <c r="L19" s="17">
        <v>54421061</v>
      </c>
      <c r="M19" s="17">
        <v>170708757</v>
      </c>
      <c r="N19" s="17"/>
      <c r="O19" s="17"/>
      <c r="P19" s="17"/>
      <c r="Q19" s="17"/>
    </row>
    <row r="20" spans="1:32" x14ac:dyDescent="0.2">
      <c r="A20" s="12" t="s">
        <v>13</v>
      </c>
      <c r="B20" s="17">
        <v>1254765</v>
      </c>
      <c r="C20" s="17">
        <v>29297802</v>
      </c>
      <c r="D20" s="17">
        <v>18374895</v>
      </c>
      <c r="E20" s="17">
        <v>39312301</v>
      </c>
      <c r="F20" s="17">
        <v>4380193</v>
      </c>
      <c r="G20" s="17">
        <v>43692494</v>
      </c>
      <c r="H20" s="17">
        <v>2801796</v>
      </c>
      <c r="J20" s="17">
        <v>14784183</v>
      </c>
      <c r="K20" s="17">
        <v>2364413</v>
      </c>
      <c r="L20" s="17">
        <v>55109330</v>
      </c>
      <c r="M20" s="17">
        <v>167679678</v>
      </c>
      <c r="N20" s="17"/>
      <c r="O20" s="17"/>
      <c r="P20" s="17"/>
      <c r="Q20" s="17"/>
    </row>
    <row r="21" spans="1:32" x14ac:dyDescent="0.2">
      <c r="A21" s="12" t="s">
        <v>14</v>
      </c>
      <c r="B21" s="17">
        <v>1740833</v>
      </c>
      <c r="C21" s="17">
        <v>29050965</v>
      </c>
      <c r="D21" s="17">
        <v>19211427</v>
      </c>
      <c r="E21" s="17">
        <v>38367495</v>
      </c>
      <c r="F21" s="17">
        <v>4716352</v>
      </c>
      <c r="G21" s="17">
        <v>43083847</v>
      </c>
      <c r="H21" s="17">
        <v>2172257</v>
      </c>
      <c r="J21" s="17">
        <v>16451803</v>
      </c>
      <c r="K21" s="17">
        <v>2019327</v>
      </c>
      <c r="L21" s="17">
        <v>59882938</v>
      </c>
      <c r="M21" s="17">
        <v>173613397</v>
      </c>
      <c r="N21" s="17"/>
      <c r="O21" s="17"/>
      <c r="P21" s="17"/>
      <c r="Q21" s="17"/>
    </row>
    <row r="22" spans="1:32" x14ac:dyDescent="0.2">
      <c r="A22" s="16"/>
    </row>
    <row r="23" spans="1:32" x14ac:dyDescent="0.2">
      <c r="A23" s="15">
        <v>1999</v>
      </c>
    </row>
    <row r="24" spans="1:32" x14ac:dyDescent="0.2">
      <c r="A24" s="12" t="s">
        <v>6</v>
      </c>
      <c r="B24" s="17">
        <v>1131486</v>
      </c>
      <c r="C24" s="17">
        <v>29006854</v>
      </c>
      <c r="D24" s="17">
        <v>18931929</v>
      </c>
      <c r="E24" s="17">
        <v>38439840</v>
      </c>
      <c r="F24" s="17">
        <v>5334568</v>
      </c>
      <c r="G24" s="17">
        <v>43774408</v>
      </c>
      <c r="H24" s="17">
        <v>1999937</v>
      </c>
      <c r="I24" s="17">
        <v>16382061</v>
      </c>
      <c r="J24" s="17">
        <v>40302186</v>
      </c>
      <c r="K24" s="17">
        <v>1981643</v>
      </c>
      <c r="L24" s="17">
        <v>21785814</v>
      </c>
      <c r="M24" s="17">
        <v>175296318</v>
      </c>
      <c r="N24" s="17"/>
      <c r="O24" s="17"/>
      <c r="P24" s="17"/>
      <c r="Q24" s="17"/>
    </row>
    <row r="25" spans="1:32" x14ac:dyDescent="0.2">
      <c r="A25" s="12" t="s">
        <v>7</v>
      </c>
      <c r="B25" s="17">
        <v>1070399</v>
      </c>
      <c r="C25" s="17">
        <v>28698370</v>
      </c>
      <c r="D25" s="17">
        <v>20018790</v>
      </c>
      <c r="E25" s="17">
        <v>38718777</v>
      </c>
      <c r="F25" s="17">
        <v>5213285</v>
      </c>
      <c r="G25" s="17">
        <v>43932062</v>
      </c>
      <c r="H25" s="17">
        <v>2068837</v>
      </c>
      <c r="I25" s="17">
        <v>17739191</v>
      </c>
      <c r="J25" s="17">
        <v>42472734</v>
      </c>
      <c r="K25" s="17">
        <v>2521762</v>
      </c>
      <c r="L25" s="17">
        <v>22016804</v>
      </c>
      <c r="M25" s="17">
        <v>180538949</v>
      </c>
      <c r="N25" s="17"/>
      <c r="O25" s="17"/>
      <c r="P25" s="17"/>
      <c r="Q25" s="17"/>
    </row>
    <row r="26" spans="1:32" x14ac:dyDescent="0.2">
      <c r="A26" s="12" t="s">
        <v>8</v>
      </c>
      <c r="B26" s="17">
        <v>1481618</v>
      </c>
      <c r="C26" s="17">
        <v>30058855</v>
      </c>
      <c r="D26" s="17">
        <v>21375749</v>
      </c>
      <c r="E26" s="17">
        <v>39122501</v>
      </c>
      <c r="F26" s="17">
        <v>5502167</v>
      </c>
      <c r="G26" s="17">
        <v>44624668</v>
      </c>
      <c r="H26" s="17">
        <v>2507254</v>
      </c>
      <c r="I26" s="17">
        <v>15381113</v>
      </c>
      <c r="J26" s="17">
        <v>43200524</v>
      </c>
      <c r="K26" s="17">
        <v>4701881</v>
      </c>
      <c r="L26" s="17">
        <v>22695490</v>
      </c>
      <c r="M26" s="17">
        <v>186027152</v>
      </c>
      <c r="N26" s="17"/>
      <c r="O26" s="17"/>
      <c r="P26" s="17"/>
      <c r="Q26" s="17"/>
    </row>
    <row r="27" spans="1:32" x14ac:dyDescent="0.2">
      <c r="A27" s="12" t="s">
        <v>9</v>
      </c>
      <c r="B27" s="17">
        <v>1247865</v>
      </c>
      <c r="C27" s="17">
        <v>30986836</v>
      </c>
      <c r="D27" s="17">
        <v>22695837</v>
      </c>
      <c r="E27" s="17">
        <v>32291905</v>
      </c>
      <c r="F27" s="17">
        <v>5655028</v>
      </c>
      <c r="G27" s="17">
        <v>37946933</v>
      </c>
      <c r="H27" s="17">
        <v>1924307</v>
      </c>
      <c r="I27" s="17">
        <v>15714900</v>
      </c>
      <c r="J27" s="17">
        <v>48116647</v>
      </c>
      <c r="K27" s="17">
        <v>3452027</v>
      </c>
      <c r="L27" s="17">
        <v>22752917</v>
      </c>
      <c r="M27" s="17">
        <v>184838269</v>
      </c>
      <c r="N27" s="17"/>
      <c r="O27" s="17"/>
      <c r="P27" s="17"/>
      <c r="Q27" s="17"/>
    </row>
    <row r="28" spans="1:32" x14ac:dyDescent="0.2">
      <c r="A28" s="12" t="s">
        <v>10</v>
      </c>
      <c r="B28" s="17">
        <v>1556470</v>
      </c>
      <c r="C28" s="17">
        <v>28846198</v>
      </c>
      <c r="D28" s="17">
        <v>21007695</v>
      </c>
      <c r="E28" s="17">
        <v>33518075</v>
      </c>
      <c r="F28" s="17">
        <v>5776558</v>
      </c>
      <c r="G28" s="17">
        <v>39294633</v>
      </c>
      <c r="H28" s="17">
        <v>1997539</v>
      </c>
      <c r="I28" s="17">
        <v>15694397</v>
      </c>
      <c r="J28" s="17">
        <v>51147813</v>
      </c>
      <c r="K28" s="17">
        <v>4376247</v>
      </c>
      <c r="L28" s="17">
        <v>24507803</v>
      </c>
      <c r="M28" s="17">
        <v>188428795</v>
      </c>
      <c r="N28" s="17"/>
      <c r="O28" s="17"/>
      <c r="P28" s="17"/>
      <c r="Q28" s="17"/>
      <c r="U28" s="17"/>
      <c r="V28" s="17"/>
      <c r="W28" s="17"/>
      <c r="X28" s="17"/>
      <c r="Y28" s="17"/>
      <c r="Z28" s="17"/>
      <c r="AA28" s="17"/>
      <c r="AB28" s="17"/>
      <c r="AC28" s="17"/>
      <c r="AD28" s="17"/>
      <c r="AE28" s="17"/>
      <c r="AF28" s="17"/>
    </row>
    <row r="29" spans="1:32" x14ac:dyDescent="0.2">
      <c r="A29" s="12" t="s">
        <v>73</v>
      </c>
      <c r="B29" s="17">
        <v>1264161</v>
      </c>
      <c r="C29" s="17">
        <v>29211614</v>
      </c>
      <c r="D29" s="17">
        <v>23886735</v>
      </c>
      <c r="E29" s="17">
        <v>32648389</v>
      </c>
      <c r="F29" s="17">
        <v>5555462</v>
      </c>
      <c r="G29" s="17">
        <v>38203851</v>
      </c>
      <c r="H29" s="17">
        <v>1629845</v>
      </c>
      <c r="I29" s="17">
        <v>15545730</v>
      </c>
      <c r="J29" s="17">
        <v>48591693</v>
      </c>
      <c r="K29" s="17">
        <v>2005677</v>
      </c>
      <c r="L29" s="17">
        <v>22171974</v>
      </c>
      <c r="M29" s="17">
        <v>182511280</v>
      </c>
      <c r="N29" s="17"/>
      <c r="O29" s="17"/>
      <c r="P29" s="17"/>
      <c r="Q29" s="17"/>
      <c r="U29" s="17"/>
      <c r="V29" s="17"/>
      <c r="W29" s="17"/>
      <c r="X29" s="17"/>
      <c r="Y29" s="17"/>
      <c r="Z29" s="17"/>
      <c r="AA29" s="17"/>
      <c r="AB29" s="17"/>
      <c r="AC29" s="17"/>
      <c r="AD29" s="17"/>
      <c r="AE29" s="17"/>
      <c r="AF29" s="17"/>
    </row>
    <row r="30" spans="1:32" x14ac:dyDescent="0.2">
      <c r="A30" s="12" t="s">
        <v>43</v>
      </c>
      <c r="B30" s="17">
        <v>1053131</v>
      </c>
      <c r="C30" s="17">
        <v>30992501</v>
      </c>
      <c r="D30" s="17">
        <v>25922472</v>
      </c>
      <c r="E30" s="17">
        <v>31970223</v>
      </c>
      <c r="F30" s="17">
        <v>5514171</v>
      </c>
      <c r="G30" s="17">
        <v>37484394</v>
      </c>
      <c r="H30" s="17">
        <v>1601029</v>
      </c>
      <c r="I30" s="17">
        <v>15177969</v>
      </c>
      <c r="J30" s="17">
        <v>49633311</v>
      </c>
      <c r="K30" s="17">
        <v>4229607</v>
      </c>
      <c r="L30" s="17">
        <v>23727455</v>
      </c>
      <c r="M30" s="17">
        <v>189821869</v>
      </c>
      <c r="N30" s="17"/>
      <c r="O30" s="17"/>
      <c r="P30" s="17"/>
      <c r="Q30" s="17"/>
      <c r="R30" s="17"/>
      <c r="S30" s="17"/>
      <c r="T30" s="17"/>
      <c r="U30" s="17"/>
      <c r="V30" s="17"/>
      <c r="W30" s="17"/>
      <c r="X30" s="17"/>
      <c r="Y30" s="17"/>
      <c r="Z30" s="17"/>
      <c r="AA30" s="17"/>
      <c r="AB30" s="17"/>
    </row>
    <row r="31" spans="1:32" x14ac:dyDescent="0.2">
      <c r="A31" s="12" t="s">
        <v>15</v>
      </c>
      <c r="B31" s="17">
        <v>1438421</v>
      </c>
      <c r="C31" s="17">
        <v>29854240</v>
      </c>
      <c r="D31" s="17">
        <v>26050800</v>
      </c>
      <c r="E31" s="17">
        <v>31607380</v>
      </c>
      <c r="F31" s="17">
        <v>5117540</v>
      </c>
      <c r="G31" s="17">
        <v>36724920</v>
      </c>
      <c r="H31" s="17">
        <v>1548163</v>
      </c>
      <c r="I31" s="17">
        <v>17685195</v>
      </c>
      <c r="J31" s="17">
        <v>51653500</v>
      </c>
      <c r="K31" s="17">
        <v>2788279</v>
      </c>
      <c r="L31" s="17">
        <v>23802528</v>
      </c>
      <c r="M31" s="17">
        <v>191546046</v>
      </c>
      <c r="N31" s="17"/>
      <c r="O31" s="17"/>
      <c r="P31" s="17"/>
      <c r="Q31" s="17"/>
    </row>
    <row r="32" spans="1:32" x14ac:dyDescent="0.2">
      <c r="A32" s="12" t="s">
        <v>74</v>
      </c>
      <c r="B32" s="17">
        <v>1570586</v>
      </c>
      <c r="C32" s="17">
        <v>32141501</v>
      </c>
      <c r="D32" s="17">
        <v>23494819</v>
      </c>
      <c r="E32" s="17">
        <v>31598993</v>
      </c>
      <c r="F32" s="17">
        <v>4722203</v>
      </c>
      <c r="G32" s="17">
        <v>36321196</v>
      </c>
      <c r="H32" s="17">
        <v>1856558</v>
      </c>
      <c r="I32" s="17">
        <v>16947923</v>
      </c>
      <c r="J32" s="17">
        <v>54155502</v>
      </c>
      <c r="K32" s="17">
        <v>4353211</v>
      </c>
      <c r="L32" s="17">
        <v>22087959</v>
      </c>
      <c r="M32" s="17">
        <v>192929255</v>
      </c>
      <c r="N32" s="17"/>
      <c r="O32" s="17"/>
      <c r="P32" s="17"/>
      <c r="Q32" s="17"/>
    </row>
    <row r="33" spans="1:17" x14ac:dyDescent="0.2">
      <c r="A33" s="12" t="s">
        <v>12</v>
      </c>
      <c r="B33" s="17">
        <v>1352840</v>
      </c>
      <c r="C33" s="17">
        <v>27123348</v>
      </c>
      <c r="D33" s="17">
        <v>24683360</v>
      </c>
      <c r="E33" s="17">
        <v>32171365</v>
      </c>
      <c r="F33" s="17">
        <v>5066183</v>
      </c>
      <c r="G33" s="17">
        <v>37237548</v>
      </c>
      <c r="H33" s="17">
        <v>1808007</v>
      </c>
      <c r="I33" s="17">
        <v>17535946</v>
      </c>
      <c r="J33" s="17">
        <v>54523322</v>
      </c>
      <c r="K33" s="17">
        <v>5766128</v>
      </c>
      <c r="L33" s="17">
        <v>27388263</v>
      </c>
      <c r="M33" s="17">
        <v>197418762</v>
      </c>
      <c r="N33" s="17"/>
      <c r="O33" s="17"/>
      <c r="P33" s="17"/>
      <c r="Q33" s="17"/>
    </row>
    <row r="34" spans="1:17" x14ac:dyDescent="0.2">
      <c r="A34" s="12" t="s">
        <v>13</v>
      </c>
      <c r="B34" s="17">
        <v>1194671</v>
      </c>
      <c r="C34" s="17">
        <v>28444724</v>
      </c>
      <c r="D34" s="17">
        <v>23604878</v>
      </c>
      <c r="E34" s="17">
        <v>32474370</v>
      </c>
      <c r="F34" s="17">
        <v>5660347</v>
      </c>
      <c r="G34" s="17">
        <v>38134717</v>
      </c>
      <c r="H34" s="17">
        <v>1735467</v>
      </c>
      <c r="I34" s="17">
        <v>16891750</v>
      </c>
      <c r="J34" s="17">
        <v>53659718</v>
      </c>
      <c r="K34" s="17">
        <v>5276121</v>
      </c>
      <c r="L34" s="17">
        <v>28465065</v>
      </c>
      <c r="M34" s="17">
        <v>197407111</v>
      </c>
      <c r="N34" s="17"/>
      <c r="O34" s="17"/>
      <c r="P34" s="17"/>
      <c r="Q34" s="17"/>
    </row>
    <row r="35" spans="1:17" x14ac:dyDescent="0.2">
      <c r="A35" s="12" t="s">
        <v>14</v>
      </c>
      <c r="B35" s="17">
        <v>3048933</v>
      </c>
      <c r="C35" s="17">
        <v>23922762</v>
      </c>
      <c r="D35" s="17">
        <v>25149889</v>
      </c>
      <c r="E35" s="17">
        <v>31825026</v>
      </c>
      <c r="F35" s="17">
        <v>4894041</v>
      </c>
      <c r="G35" s="17">
        <v>36719067</v>
      </c>
      <c r="H35" s="17">
        <v>1676573</v>
      </c>
      <c r="I35" s="17">
        <v>19083888</v>
      </c>
      <c r="J35" s="17">
        <v>54883995</v>
      </c>
      <c r="K35" s="17">
        <v>2903174</v>
      </c>
      <c r="L35" s="17">
        <v>25454765</v>
      </c>
      <c r="M35" s="17">
        <v>192843046</v>
      </c>
      <c r="N35" s="17"/>
      <c r="O35" s="17"/>
      <c r="P35" s="17"/>
      <c r="Q35" s="17"/>
    </row>
    <row r="36" spans="1:17" x14ac:dyDescent="0.2">
      <c r="A36" s="16"/>
      <c r="B36" s="17"/>
      <c r="C36" s="17"/>
      <c r="D36" s="17"/>
      <c r="E36" s="17"/>
      <c r="F36" s="17"/>
      <c r="G36" s="17"/>
      <c r="H36" s="17"/>
      <c r="I36" s="17"/>
      <c r="J36" s="17"/>
      <c r="K36" s="17"/>
      <c r="L36" s="17"/>
      <c r="M36" s="17"/>
      <c r="N36" s="17"/>
      <c r="O36" s="17"/>
      <c r="P36" s="17"/>
      <c r="Q36" s="17"/>
    </row>
    <row r="37" spans="1:17" x14ac:dyDescent="0.2">
      <c r="A37" s="15">
        <v>2000</v>
      </c>
      <c r="B37" s="17"/>
      <c r="C37" s="17"/>
      <c r="D37" s="17"/>
      <c r="E37" s="17"/>
      <c r="F37" s="17"/>
      <c r="G37" s="17"/>
      <c r="H37" s="17"/>
      <c r="I37" s="17"/>
      <c r="J37" s="17"/>
      <c r="K37" s="17"/>
      <c r="L37" s="17"/>
    </row>
    <row r="38" spans="1:17" x14ac:dyDescent="0.2">
      <c r="A38" s="12" t="s">
        <v>6</v>
      </c>
      <c r="B38" s="17">
        <v>1857739</v>
      </c>
      <c r="C38" s="17">
        <v>24520184</v>
      </c>
      <c r="D38" s="17">
        <v>26274310</v>
      </c>
      <c r="E38" s="17">
        <v>31500954</v>
      </c>
      <c r="F38" s="17">
        <v>5361635</v>
      </c>
      <c r="G38" s="17">
        <v>36862589</v>
      </c>
      <c r="H38" s="17">
        <v>2151661</v>
      </c>
      <c r="I38" s="17">
        <v>18332231</v>
      </c>
      <c r="J38" s="17">
        <v>58847087</v>
      </c>
      <c r="K38" s="17">
        <v>5754229</v>
      </c>
      <c r="L38" s="17">
        <v>23974153</v>
      </c>
      <c r="M38" s="17">
        <v>198574183</v>
      </c>
      <c r="N38" s="17"/>
      <c r="O38" s="17"/>
      <c r="P38" s="17"/>
      <c r="Q38" s="17"/>
    </row>
    <row r="39" spans="1:17" x14ac:dyDescent="0.2">
      <c r="A39" s="12" t="s">
        <v>7</v>
      </c>
      <c r="B39" s="17">
        <v>1511537</v>
      </c>
      <c r="C39" s="17">
        <v>31401405</v>
      </c>
      <c r="D39" s="17">
        <v>28554702</v>
      </c>
      <c r="E39" s="17">
        <v>31779324</v>
      </c>
      <c r="F39" s="17">
        <v>5073470</v>
      </c>
      <c r="G39" s="17">
        <v>36852794</v>
      </c>
      <c r="H39" s="17">
        <v>2030654</v>
      </c>
      <c r="I39" s="17">
        <v>18186248</v>
      </c>
      <c r="J39" s="17">
        <v>58517087</v>
      </c>
      <c r="K39" s="17">
        <v>2262946</v>
      </c>
      <c r="L39" s="17">
        <v>25279293</v>
      </c>
      <c r="M39" s="17">
        <v>204596666</v>
      </c>
      <c r="N39" s="17"/>
      <c r="O39" s="17"/>
      <c r="P39" s="17"/>
      <c r="Q39" s="17"/>
    </row>
    <row r="40" spans="1:17" x14ac:dyDescent="0.2">
      <c r="A40" s="12" t="s">
        <v>8</v>
      </c>
      <c r="B40" s="17">
        <v>1442702</v>
      </c>
      <c r="C40" s="17">
        <v>31257932</v>
      </c>
      <c r="D40" s="17">
        <v>28656060</v>
      </c>
      <c r="E40" s="17">
        <v>32985452</v>
      </c>
      <c r="F40" s="17">
        <v>5275320</v>
      </c>
      <c r="G40" s="17">
        <v>38260772</v>
      </c>
      <c r="H40" s="17">
        <v>2115191</v>
      </c>
      <c r="I40" s="17">
        <v>16197759</v>
      </c>
      <c r="J40" s="17">
        <v>59141308</v>
      </c>
      <c r="K40" s="17">
        <v>6488356</v>
      </c>
      <c r="L40" s="17">
        <v>24658854</v>
      </c>
      <c r="M40" s="17">
        <v>208218934</v>
      </c>
      <c r="N40" s="17"/>
      <c r="O40" s="17"/>
      <c r="P40" s="17"/>
      <c r="Q40" s="17"/>
    </row>
    <row r="41" spans="1:17" x14ac:dyDescent="0.2">
      <c r="A41" s="12" t="s">
        <v>9</v>
      </c>
      <c r="B41" s="17">
        <v>1337940</v>
      </c>
      <c r="C41" s="17">
        <v>34553225</v>
      </c>
      <c r="D41" s="17">
        <v>27033504</v>
      </c>
      <c r="E41" s="17">
        <v>33182621</v>
      </c>
      <c r="F41" s="17">
        <v>5287869</v>
      </c>
      <c r="G41" s="17">
        <v>38470490</v>
      </c>
      <c r="H41" s="17">
        <v>1727871</v>
      </c>
      <c r="I41" s="17">
        <v>14198372</v>
      </c>
      <c r="J41" s="17">
        <v>61285913</v>
      </c>
      <c r="K41" s="17">
        <v>4983264</v>
      </c>
      <c r="L41" s="17">
        <v>22726330</v>
      </c>
      <c r="M41" s="17">
        <v>206316909</v>
      </c>
      <c r="N41" s="17"/>
      <c r="O41" s="17"/>
      <c r="P41" s="17"/>
      <c r="Q41" s="17"/>
    </row>
    <row r="42" spans="1:17" x14ac:dyDescent="0.2">
      <c r="A42" s="12" t="s">
        <v>10</v>
      </c>
      <c r="B42" s="17">
        <v>1769285</v>
      </c>
      <c r="C42" s="17">
        <v>36467061</v>
      </c>
      <c r="D42" s="17">
        <v>27828249</v>
      </c>
      <c r="E42" s="17">
        <v>33531000</v>
      </c>
      <c r="F42" s="17">
        <v>5187790</v>
      </c>
      <c r="G42" s="17">
        <v>38718790</v>
      </c>
      <c r="H42" s="17">
        <v>1683235</v>
      </c>
      <c r="I42" s="17">
        <v>12885144</v>
      </c>
      <c r="J42" s="17">
        <v>62125773</v>
      </c>
      <c r="K42" s="17">
        <v>2832932</v>
      </c>
      <c r="L42" s="17">
        <v>22237193</v>
      </c>
      <c r="M42" s="17">
        <v>206547662</v>
      </c>
      <c r="N42" s="17"/>
      <c r="O42" s="17"/>
      <c r="P42" s="17"/>
      <c r="Q42" s="17"/>
    </row>
    <row r="43" spans="1:17" x14ac:dyDescent="0.2">
      <c r="A43" s="12" t="s">
        <v>73</v>
      </c>
      <c r="B43" s="17">
        <v>1288662</v>
      </c>
      <c r="C43" s="17">
        <v>36098830</v>
      </c>
      <c r="D43" s="17">
        <v>26227791</v>
      </c>
      <c r="E43" s="17">
        <v>33356116</v>
      </c>
      <c r="F43" s="17">
        <v>5398823</v>
      </c>
      <c r="G43" s="17">
        <v>38754939</v>
      </c>
      <c r="H43" s="17">
        <v>1609175</v>
      </c>
      <c r="I43" s="17">
        <v>13527326</v>
      </c>
      <c r="J43" s="17">
        <v>65571834</v>
      </c>
      <c r="K43" s="17">
        <v>3142657</v>
      </c>
      <c r="L43" s="17">
        <v>19983127</v>
      </c>
      <c r="M43" s="17">
        <v>206204341</v>
      </c>
      <c r="N43" s="17"/>
      <c r="O43" s="17"/>
      <c r="P43" s="17"/>
      <c r="Q43" s="17"/>
    </row>
    <row r="44" spans="1:17" x14ac:dyDescent="0.2">
      <c r="A44" s="12" t="s">
        <v>43</v>
      </c>
      <c r="B44" s="17">
        <v>1513805</v>
      </c>
      <c r="C44" s="17">
        <v>34986698</v>
      </c>
      <c r="D44" s="17">
        <v>25645934</v>
      </c>
      <c r="E44" s="17">
        <v>33211573</v>
      </c>
      <c r="F44" s="17">
        <v>5792688</v>
      </c>
      <c r="G44" s="17">
        <v>39004261</v>
      </c>
      <c r="H44" s="17">
        <v>1514134</v>
      </c>
      <c r="I44" s="17">
        <v>12509189</v>
      </c>
      <c r="J44" s="17">
        <v>70187418</v>
      </c>
      <c r="K44" s="17">
        <v>3221917</v>
      </c>
      <c r="L44" s="17">
        <v>17857586</v>
      </c>
      <c r="M44" s="17">
        <v>206440942</v>
      </c>
      <c r="N44" s="17"/>
      <c r="O44" s="17"/>
      <c r="P44" s="17"/>
      <c r="Q44" s="17"/>
    </row>
    <row r="45" spans="1:17" x14ac:dyDescent="0.2">
      <c r="A45" s="12" t="s">
        <v>15</v>
      </c>
      <c r="B45" s="17">
        <v>2098607</v>
      </c>
      <c r="C45" s="17">
        <v>34091263</v>
      </c>
      <c r="D45" s="17">
        <v>29291610</v>
      </c>
      <c r="E45" s="17">
        <v>33000545</v>
      </c>
      <c r="F45" s="17">
        <v>5622120</v>
      </c>
      <c r="G45" s="17">
        <v>38622665</v>
      </c>
      <c r="H45" s="17">
        <v>1894949</v>
      </c>
      <c r="I45" s="17">
        <v>12338893</v>
      </c>
      <c r="J45" s="17">
        <v>70449433</v>
      </c>
      <c r="K45" s="17">
        <v>2462981</v>
      </c>
      <c r="L45" s="17">
        <v>19538066</v>
      </c>
      <c r="M45" s="17">
        <v>210788467</v>
      </c>
      <c r="N45" s="17"/>
      <c r="O45" s="17"/>
      <c r="P45" s="17"/>
      <c r="Q45" s="17"/>
    </row>
    <row r="46" spans="1:17" x14ac:dyDescent="0.2">
      <c r="A46" s="12" t="s">
        <v>74</v>
      </c>
      <c r="B46" s="17">
        <v>1471267</v>
      </c>
      <c r="C46" s="17">
        <v>38002571</v>
      </c>
      <c r="D46" s="17">
        <v>26877021</v>
      </c>
      <c r="E46" s="17">
        <v>33481413</v>
      </c>
      <c r="F46" s="17">
        <v>5909366</v>
      </c>
      <c r="G46" s="17">
        <v>39390779</v>
      </c>
      <c r="H46" s="17">
        <v>1575367</v>
      </c>
      <c r="I46" s="17">
        <v>12337557</v>
      </c>
      <c r="J46" s="17">
        <v>72222169</v>
      </c>
      <c r="K46" s="17">
        <v>3503829</v>
      </c>
      <c r="L46" s="17">
        <v>19816395</v>
      </c>
      <c r="M46" s="17">
        <v>215196955</v>
      </c>
      <c r="N46" s="17"/>
      <c r="O46" s="17"/>
      <c r="P46" s="17"/>
      <c r="Q46" s="17"/>
    </row>
    <row r="47" spans="1:17" x14ac:dyDescent="0.2">
      <c r="A47" s="12" t="s">
        <v>12</v>
      </c>
      <c r="B47" s="17">
        <v>1837040</v>
      </c>
      <c r="C47" s="17">
        <v>35945722</v>
      </c>
      <c r="D47" s="17">
        <v>27172042</v>
      </c>
      <c r="E47" s="17">
        <v>33679048</v>
      </c>
      <c r="F47" s="17">
        <v>5879603</v>
      </c>
      <c r="G47" s="17">
        <v>39558651</v>
      </c>
      <c r="H47" s="17">
        <v>1584115</v>
      </c>
      <c r="I47" s="17">
        <v>11899039</v>
      </c>
      <c r="J47" s="17">
        <v>73504562</v>
      </c>
      <c r="K47" s="17">
        <v>2342294</v>
      </c>
      <c r="L47" s="17">
        <v>18746142</v>
      </c>
      <c r="M47" s="17">
        <v>212589607</v>
      </c>
      <c r="N47" s="17"/>
      <c r="O47" s="17"/>
      <c r="P47" s="17"/>
      <c r="Q47" s="17"/>
    </row>
    <row r="48" spans="1:17" x14ac:dyDescent="0.2">
      <c r="A48" s="12" t="s">
        <v>13</v>
      </c>
      <c r="B48" s="17">
        <v>1947084</v>
      </c>
      <c r="C48" s="17">
        <v>33557440</v>
      </c>
      <c r="D48" s="17">
        <v>27885629</v>
      </c>
      <c r="E48" s="17">
        <v>34378543</v>
      </c>
      <c r="F48" s="17">
        <v>5973233</v>
      </c>
      <c r="G48" s="17">
        <v>40351776</v>
      </c>
      <c r="H48" s="17">
        <v>1738117</v>
      </c>
      <c r="I48" s="17">
        <v>11638463</v>
      </c>
      <c r="J48" s="17">
        <v>75257679</v>
      </c>
      <c r="K48" s="17">
        <v>2124985</v>
      </c>
      <c r="L48" s="17">
        <v>19043125</v>
      </c>
      <c r="M48" s="17">
        <v>213544298</v>
      </c>
      <c r="N48" s="17"/>
      <c r="O48" s="17"/>
      <c r="P48" s="17"/>
      <c r="Q48" s="17"/>
    </row>
    <row r="49" spans="1:17" x14ac:dyDescent="0.2">
      <c r="A49" s="12" t="s">
        <v>14</v>
      </c>
      <c r="B49" s="17">
        <v>3035986</v>
      </c>
      <c r="C49" s="17">
        <v>29199704</v>
      </c>
      <c r="D49" s="17">
        <v>29339160</v>
      </c>
      <c r="E49" s="17">
        <v>33876963</v>
      </c>
      <c r="F49" s="17">
        <v>6696791</v>
      </c>
      <c r="G49" s="17">
        <v>40573754</v>
      </c>
      <c r="H49" s="17">
        <v>1444998</v>
      </c>
      <c r="I49" s="17">
        <v>13160304</v>
      </c>
      <c r="J49" s="17">
        <v>73513953</v>
      </c>
      <c r="K49" s="17">
        <v>2936457</v>
      </c>
      <c r="L49" s="17">
        <v>28500906</v>
      </c>
      <c r="M49" s="17">
        <v>221705202</v>
      </c>
      <c r="N49" s="17"/>
      <c r="O49" s="17"/>
      <c r="P49" s="17"/>
      <c r="Q49" s="17"/>
    </row>
    <row r="50" spans="1:17" x14ac:dyDescent="0.2">
      <c r="A50" s="16"/>
      <c r="B50" s="17"/>
      <c r="C50" s="17"/>
      <c r="D50" s="17"/>
      <c r="E50" s="17"/>
      <c r="F50" s="17"/>
      <c r="G50" s="17"/>
      <c r="H50" s="17"/>
      <c r="I50" s="17"/>
      <c r="J50" s="17"/>
      <c r="K50" s="17"/>
      <c r="L50" s="17"/>
      <c r="M50" s="17"/>
      <c r="N50" s="17"/>
      <c r="O50" s="17"/>
      <c r="P50" s="17"/>
      <c r="Q50" s="17"/>
    </row>
    <row r="51" spans="1:17" x14ac:dyDescent="0.2">
      <c r="A51" s="15">
        <v>2001</v>
      </c>
      <c r="B51" s="17"/>
      <c r="C51" s="17"/>
      <c r="D51" s="17"/>
      <c r="E51" s="17"/>
      <c r="F51" s="17"/>
      <c r="G51" s="17"/>
      <c r="H51" s="17"/>
      <c r="I51" s="17"/>
      <c r="J51" s="17"/>
      <c r="K51" s="17"/>
      <c r="L51" s="17"/>
      <c r="M51" s="17"/>
      <c r="N51" s="17"/>
      <c r="O51" s="17"/>
      <c r="P51" s="17"/>
      <c r="Q51" s="17"/>
    </row>
    <row r="52" spans="1:17" x14ac:dyDescent="0.2">
      <c r="A52" s="12" t="s">
        <v>6</v>
      </c>
      <c r="B52" s="17">
        <v>2176406</v>
      </c>
      <c r="C52" s="17">
        <v>28701578</v>
      </c>
      <c r="D52" s="17">
        <v>29128219</v>
      </c>
      <c r="E52" s="17">
        <v>33171252</v>
      </c>
      <c r="F52" s="17">
        <v>6788327</v>
      </c>
      <c r="G52" s="17">
        <v>39959579</v>
      </c>
      <c r="H52" s="17">
        <v>1515010</v>
      </c>
      <c r="I52" s="17">
        <v>12430693</v>
      </c>
      <c r="J52" s="17">
        <v>72577587</v>
      </c>
      <c r="K52" s="17">
        <v>2413049</v>
      </c>
      <c r="L52" s="17">
        <v>25161435</v>
      </c>
      <c r="M52" s="17">
        <v>214063556</v>
      </c>
      <c r="N52" s="17"/>
      <c r="O52" s="17"/>
      <c r="P52" s="17"/>
      <c r="Q52" s="17"/>
    </row>
    <row r="53" spans="1:17" x14ac:dyDescent="0.2">
      <c r="A53" s="12" t="s">
        <v>7</v>
      </c>
      <c r="B53" s="17">
        <v>1615718</v>
      </c>
      <c r="C53" s="17">
        <v>30613978</v>
      </c>
      <c r="D53" s="17">
        <v>29020154</v>
      </c>
      <c r="E53" s="17">
        <v>33106232</v>
      </c>
      <c r="F53" s="17">
        <v>7476035</v>
      </c>
      <c r="G53" s="17">
        <v>40582267</v>
      </c>
      <c r="H53" s="17">
        <v>1312802</v>
      </c>
      <c r="I53" s="17">
        <v>12474137</v>
      </c>
      <c r="J53" s="17">
        <v>73951462</v>
      </c>
      <c r="K53" s="17">
        <v>3958826</v>
      </c>
      <c r="L53" s="17">
        <v>25125013</v>
      </c>
      <c r="M53" s="17">
        <v>218654357</v>
      </c>
      <c r="N53" s="17"/>
      <c r="O53" s="17"/>
      <c r="P53" s="17"/>
      <c r="Q53" s="17"/>
    </row>
    <row r="54" spans="1:17" x14ac:dyDescent="0.2">
      <c r="A54" s="12" t="s">
        <v>8</v>
      </c>
      <c r="B54" s="17">
        <v>1800473</v>
      </c>
      <c r="C54" s="17">
        <v>27992511</v>
      </c>
      <c r="D54" s="17">
        <v>31217142</v>
      </c>
      <c r="E54" s="17">
        <v>33321937</v>
      </c>
      <c r="F54" s="17">
        <v>8056910</v>
      </c>
      <c r="G54" s="17">
        <v>41378847</v>
      </c>
      <c r="H54" s="17">
        <v>1284120</v>
      </c>
      <c r="I54" s="17">
        <v>12991180</v>
      </c>
      <c r="J54" s="17">
        <v>73613308</v>
      </c>
      <c r="K54" s="17">
        <v>4912351</v>
      </c>
      <c r="L54" s="17">
        <v>29746530</v>
      </c>
      <c r="M54" s="17">
        <v>224936462</v>
      </c>
      <c r="N54" s="17"/>
      <c r="O54" s="17"/>
      <c r="P54" s="17"/>
      <c r="Q54" s="17"/>
    </row>
    <row r="55" spans="1:17" x14ac:dyDescent="0.2">
      <c r="A55" s="12" t="s">
        <v>9</v>
      </c>
      <c r="B55" s="17">
        <v>2066421</v>
      </c>
      <c r="C55" s="17">
        <v>27540406</v>
      </c>
      <c r="D55" s="17">
        <v>30613217</v>
      </c>
      <c r="E55" s="17">
        <v>32947231</v>
      </c>
      <c r="F55" s="17">
        <v>7995160</v>
      </c>
      <c r="G55" s="17">
        <v>40942391</v>
      </c>
      <c r="H55" s="17">
        <v>1324487</v>
      </c>
      <c r="I55" s="17">
        <v>36908006</v>
      </c>
      <c r="J55" s="17">
        <v>52160713</v>
      </c>
      <c r="K55" s="17">
        <v>3082109</v>
      </c>
      <c r="L55" s="17">
        <v>25514168</v>
      </c>
      <c r="M55" s="17">
        <v>220151918</v>
      </c>
      <c r="N55" s="17"/>
      <c r="O55" s="17"/>
      <c r="P55" s="17"/>
      <c r="Q55" s="17"/>
    </row>
    <row r="56" spans="1:17" x14ac:dyDescent="0.2">
      <c r="A56" s="12" t="s">
        <v>10</v>
      </c>
      <c r="B56" s="17">
        <v>2095675</v>
      </c>
      <c r="C56" s="17">
        <v>30920366</v>
      </c>
      <c r="D56" s="17">
        <v>30704524</v>
      </c>
      <c r="E56" s="17">
        <v>33200939</v>
      </c>
      <c r="F56" s="17">
        <v>7988796</v>
      </c>
      <c r="G56" s="17">
        <v>41189735</v>
      </c>
      <c r="H56" s="17">
        <v>1080848</v>
      </c>
      <c r="I56" s="17">
        <v>35950123</v>
      </c>
      <c r="J56" s="17">
        <v>51845287</v>
      </c>
      <c r="K56" s="17">
        <v>3610447</v>
      </c>
      <c r="L56" s="17">
        <v>26418031</v>
      </c>
      <c r="M56" s="17">
        <v>223815036</v>
      </c>
      <c r="N56" s="17"/>
      <c r="O56" s="17"/>
      <c r="P56" s="17"/>
      <c r="Q56" s="17"/>
    </row>
    <row r="57" spans="1:17" x14ac:dyDescent="0.2">
      <c r="A57" s="12" t="s">
        <v>73</v>
      </c>
      <c r="B57" s="17">
        <v>1547895</v>
      </c>
      <c r="C57" s="17">
        <v>28744965</v>
      </c>
      <c r="D57" s="17">
        <v>30737827</v>
      </c>
      <c r="E57" s="17">
        <v>33131446</v>
      </c>
      <c r="F57" s="17">
        <v>8751800</v>
      </c>
      <c r="G57" s="17">
        <v>41883246</v>
      </c>
      <c r="H57" s="17">
        <v>1196856</v>
      </c>
      <c r="I57" s="17">
        <v>33749000</v>
      </c>
      <c r="J57" s="17">
        <v>52235573</v>
      </c>
      <c r="K57" s="17">
        <v>3211823</v>
      </c>
      <c r="L57" s="17">
        <v>27348369</v>
      </c>
      <c r="M57" s="17">
        <v>220655554</v>
      </c>
      <c r="N57" s="17"/>
      <c r="O57" s="17"/>
      <c r="P57" s="17"/>
      <c r="Q57" s="17"/>
    </row>
    <row r="58" spans="1:17" x14ac:dyDescent="0.2">
      <c r="A58" s="12" t="s">
        <v>43</v>
      </c>
      <c r="B58" s="17">
        <v>1960120</v>
      </c>
      <c r="C58" s="17">
        <v>30070194</v>
      </c>
      <c r="D58" s="17">
        <v>31600385</v>
      </c>
      <c r="E58" s="17">
        <v>34126990</v>
      </c>
      <c r="F58" s="17">
        <v>8928154</v>
      </c>
      <c r="G58" s="17">
        <v>43055144</v>
      </c>
      <c r="H58" s="17">
        <v>1203921</v>
      </c>
      <c r="I58" s="17">
        <v>35869342</v>
      </c>
      <c r="J58" s="17">
        <v>49352485</v>
      </c>
      <c r="K58" s="17">
        <v>4936711</v>
      </c>
      <c r="L58" s="17">
        <v>26409703</v>
      </c>
      <c r="M58" s="17">
        <v>224458005</v>
      </c>
      <c r="N58" s="17"/>
      <c r="O58" s="17"/>
      <c r="P58" s="17"/>
      <c r="Q58" s="17"/>
    </row>
    <row r="59" spans="1:17" x14ac:dyDescent="0.2">
      <c r="A59" s="12" t="s">
        <v>15</v>
      </c>
      <c r="B59" s="17">
        <v>1708904</v>
      </c>
      <c r="C59" s="17">
        <v>31389024</v>
      </c>
      <c r="D59" s="17">
        <v>31259025</v>
      </c>
      <c r="E59" s="17">
        <v>35034342</v>
      </c>
      <c r="F59" s="17">
        <v>8756896</v>
      </c>
      <c r="G59" s="17">
        <v>43791238</v>
      </c>
      <c r="H59" s="17">
        <v>997200</v>
      </c>
      <c r="I59" s="17">
        <v>37591377</v>
      </c>
      <c r="J59" s="17">
        <v>48564386</v>
      </c>
      <c r="K59" s="17">
        <v>2945187</v>
      </c>
      <c r="L59" s="17">
        <v>29085984</v>
      </c>
      <c r="M59" s="17">
        <v>227332325</v>
      </c>
      <c r="N59" s="17"/>
      <c r="O59" s="17"/>
      <c r="P59" s="17"/>
      <c r="Q59" s="17"/>
    </row>
    <row r="60" spans="1:17" x14ac:dyDescent="0.2">
      <c r="A60" s="12" t="s">
        <v>74</v>
      </c>
      <c r="B60" s="17">
        <v>1434071</v>
      </c>
      <c r="C60" s="17">
        <v>32234098</v>
      </c>
      <c r="D60" s="17">
        <v>38235591</v>
      </c>
      <c r="E60" s="17">
        <v>35829269</v>
      </c>
      <c r="F60" s="17">
        <v>7152288</v>
      </c>
      <c r="G60" s="17">
        <v>42981557</v>
      </c>
      <c r="H60" s="17">
        <v>897014</v>
      </c>
      <c r="I60" s="17">
        <v>74507287</v>
      </c>
      <c r="J60" s="17">
        <v>8729247</v>
      </c>
      <c r="K60" s="17">
        <v>5517724</v>
      </c>
      <c r="L60" s="17">
        <v>36175010</v>
      </c>
      <c r="M60" s="17">
        <v>240711599</v>
      </c>
      <c r="N60" s="17"/>
      <c r="O60" s="17"/>
      <c r="P60" s="17"/>
      <c r="Q60" s="17"/>
    </row>
    <row r="61" spans="1:17" x14ac:dyDescent="0.2">
      <c r="A61" s="12" t="s">
        <v>12</v>
      </c>
      <c r="B61" s="17">
        <v>1939302</v>
      </c>
      <c r="C61" s="17">
        <v>30850429</v>
      </c>
      <c r="D61" s="17">
        <v>44545867</v>
      </c>
      <c r="E61" s="17">
        <v>36614508</v>
      </c>
      <c r="F61" s="17">
        <v>8046361</v>
      </c>
      <c r="G61" s="17">
        <v>44660869</v>
      </c>
      <c r="H61" s="17">
        <v>980881</v>
      </c>
      <c r="I61" s="17">
        <v>72084451</v>
      </c>
      <c r="J61" s="17">
        <v>8779280</v>
      </c>
      <c r="K61" s="17">
        <v>3061323</v>
      </c>
      <c r="L61" s="17">
        <v>27913339</v>
      </c>
      <c r="M61" s="17">
        <v>234815741</v>
      </c>
      <c r="N61" s="17"/>
      <c r="O61" s="17"/>
      <c r="P61" s="17"/>
      <c r="Q61" s="17"/>
    </row>
    <row r="62" spans="1:17" x14ac:dyDescent="0.2">
      <c r="A62" s="12" t="s">
        <v>13</v>
      </c>
      <c r="B62" s="17">
        <v>1841734</v>
      </c>
      <c r="C62" s="17">
        <v>35161870</v>
      </c>
      <c r="D62" s="17">
        <v>41509293</v>
      </c>
      <c r="E62" s="17">
        <v>38317144</v>
      </c>
      <c r="F62" s="17">
        <v>9189550</v>
      </c>
      <c r="G62" s="17">
        <v>47506694</v>
      </c>
      <c r="H62" s="17">
        <v>852776</v>
      </c>
      <c r="I62" s="17">
        <v>71738029</v>
      </c>
      <c r="J62" s="17">
        <v>8799137</v>
      </c>
      <c r="K62" s="17">
        <v>2959727</v>
      </c>
      <c r="L62" s="17">
        <v>26822068</v>
      </c>
      <c r="M62" s="17">
        <v>237191328</v>
      </c>
      <c r="N62" s="17"/>
      <c r="O62" s="17"/>
      <c r="P62" s="17"/>
      <c r="Q62" s="17"/>
    </row>
    <row r="63" spans="1:17" x14ac:dyDescent="0.2">
      <c r="A63" s="12" t="s">
        <v>14</v>
      </c>
      <c r="B63" s="17">
        <v>3595697</v>
      </c>
      <c r="C63" s="17">
        <v>36782212</v>
      </c>
      <c r="D63" s="17">
        <v>40495369</v>
      </c>
      <c r="E63" s="17">
        <v>38458718</v>
      </c>
      <c r="F63" s="17">
        <v>10576380</v>
      </c>
      <c r="G63" s="17">
        <f>+F63+E63</f>
        <v>49035098</v>
      </c>
      <c r="H63" s="17">
        <v>568275</v>
      </c>
      <c r="I63" s="17">
        <v>70255475</v>
      </c>
      <c r="J63" s="17">
        <v>8779950</v>
      </c>
      <c r="K63" s="17">
        <v>2917635</v>
      </c>
      <c r="L63" s="17">
        <v>26658044</v>
      </c>
      <c r="M63" s="17">
        <v>239087755</v>
      </c>
      <c r="N63" s="17"/>
      <c r="O63" s="17"/>
      <c r="P63" s="17"/>
      <c r="Q63" s="17"/>
    </row>
    <row r="64" spans="1:17" x14ac:dyDescent="0.2">
      <c r="B64" s="17"/>
      <c r="C64" s="17"/>
      <c r="D64" s="17"/>
      <c r="E64" s="17"/>
      <c r="F64" s="17"/>
      <c r="G64" s="17"/>
      <c r="H64" s="17"/>
      <c r="I64" s="17"/>
      <c r="J64" s="17"/>
      <c r="K64" s="17"/>
      <c r="L64" s="17"/>
      <c r="M64" s="17"/>
      <c r="N64" s="17"/>
      <c r="O64" s="17"/>
      <c r="P64" s="17"/>
      <c r="Q64" s="17"/>
    </row>
    <row r="65" spans="1:17" x14ac:dyDescent="0.2">
      <c r="A65" s="15">
        <v>2002</v>
      </c>
      <c r="B65" s="17"/>
      <c r="C65" s="17"/>
      <c r="D65" s="17"/>
      <c r="E65" s="17"/>
      <c r="F65" s="17"/>
      <c r="G65" s="17"/>
      <c r="H65" s="17"/>
      <c r="I65" s="17"/>
      <c r="J65" s="17"/>
      <c r="K65" s="17"/>
      <c r="L65" s="17"/>
      <c r="M65" s="17"/>
      <c r="N65" s="17"/>
      <c r="O65" s="17"/>
      <c r="P65" s="17"/>
      <c r="Q65" s="17"/>
    </row>
    <row r="66" spans="1:17" x14ac:dyDescent="0.2">
      <c r="A66" s="12" t="s">
        <v>6</v>
      </c>
      <c r="B66" s="17">
        <v>2276574</v>
      </c>
      <c r="C66" s="17">
        <v>38178631</v>
      </c>
      <c r="D66" s="17">
        <v>39503008</v>
      </c>
      <c r="E66" s="17">
        <v>37769539</v>
      </c>
      <c r="F66" s="17">
        <v>11958833</v>
      </c>
      <c r="G66" s="17">
        <v>49728372</v>
      </c>
      <c r="H66" s="17">
        <v>622997</v>
      </c>
      <c r="I66" s="17">
        <v>70672010</v>
      </c>
      <c r="J66" s="17">
        <v>9028822</v>
      </c>
      <c r="K66" s="17">
        <v>2573971</v>
      </c>
      <c r="L66" s="17">
        <v>23097360</v>
      </c>
      <c r="M66" s="17">
        <v>235681745</v>
      </c>
      <c r="N66" s="17"/>
      <c r="O66" s="17"/>
      <c r="P66" s="17"/>
      <c r="Q66" s="17"/>
    </row>
    <row r="67" spans="1:17" x14ac:dyDescent="0.2">
      <c r="A67" s="12" t="s">
        <v>7</v>
      </c>
      <c r="B67" s="17">
        <v>1911932</v>
      </c>
      <c r="C67" s="17">
        <v>39519901</v>
      </c>
      <c r="D67" s="17">
        <v>43307313</v>
      </c>
      <c r="E67" s="17">
        <v>38388584</v>
      </c>
      <c r="F67" s="17">
        <v>12197682</v>
      </c>
      <c r="G67" s="17">
        <v>50586266</v>
      </c>
      <c r="H67" s="17">
        <v>483956</v>
      </c>
      <c r="I67" s="17">
        <v>71580700</v>
      </c>
      <c r="J67" s="17">
        <v>9077708</v>
      </c>
      <c r="K67" s="17">
        <v>2443892</v>
      </c>
      <c r="L67" s="17">
        <v>21912734</v>
      </c>
      <c r="M67" s="17">
        <v>240824402</v>
      </c>
      <c r="N67" s="17"/>
      <c r="O67" s="17"/>
      <c r="P67" s="17"/>
      <c r="Q67" s="17"/>
    </row>
    <row r="68" spans="1:17" x14ac:dyDescent="0.2">
      <c r="A68" s="12" t="s">
        <v>8</v>
      </c>
      <c r="B68" s="17">
        <v>1997909</v>
      </c>
      <c r="C68" s="17">
        <v>44646096</v>
      </c>
      <c r="D68" s="17">
        <v>44923493</v>
      </c>
      <c r="E68" s="17">
        <v>37929534</v>
      </c>
      <c r="F68" s="17">
        <v>13425135</v>
      </c>
      <c r="G68" s="17">
        <v>51354669</v>
      </c>
      <c r="H68" s="17">
        <v>561112</v>
      </c>
      <c r="I68" s="17">
        <v>66540748</v>
      </c>
      <c r="J68" s="17">
        <v>8908631</v>
      </c>
      <c r="K68" s="17">
        <v>6175858</v>
      </c>
      <c r="L68" s="17">
        <v>27799656</v>
      </c>
      <c r="M68" s="17">
        <v>252908172</v>
      </c>
      <c r="N68" s="17"/>
      <c r="O68" s="17"/>
      <c r="P68" s="17"/>
      <c r="Q68" s="17"/>
    </row>
    <row r="69" spans="1:17" x14ac:dyDescent="0.2">
      <c r="A69" s="12" t="s">
        <v>9</v>
      </c>
      <c r="B69" s="17">
        <v>1809250</v>
      </c>
      <c r="C69" s="17">
        <v>43431126</v>
      </c>
      <c r="D69" s="17">
        <v>44184790</v>
      </c>
      <c r="E69" s="17">
        <v>40734821</v>
      </c>
      <c r="F69" s="17">
        <v>14328328</v>
      </c>
      <c r="G69" s="17">
        <v>55063149</v>
      </c>
      <c r="H69" s="17">
        <v>1027520</v>
      </c>
      <c r="I69" s="17">
        <v>66228659</v>
      </c>
      <c r="J69" s="17">
        <v>8953162</v>
      </c>
      <c r="K69" s="17">
        <v>3857794</v>
      </c>
      <c r="L69" s="17">
        <v>21702194</v>
      </c>
      <c r="M69" s="17">
        <v>246257644</v>
      </c>
      <c r="N69" s="17"/>
      <c r="O69" s="17"/>
      <c r="P69" s="17"/>
      <c r="Q69" s="17"/>
    </row>
    <row r="70" spans="1:17" x14ac:dyDescent="0.2">
      <c r="A70" s="12" t="s">
        <v>10</v>
      </c>
      <c r="B70" s="17">
        <v>2094417</v>
      </c>
      <c r="C70" s="17">
        <v>43643602</v>
      </c>
      <c r="D70" s="17">
        <v>44603286</v>
      </c>
      <c r="E70" s="17">
        <v>41335578</v>
      </c>
      <c r="F70" s="17">
        <v>15125343</v>
      </c>
      <c r="G70" s="17">
        <v>56460921</v>
      </c>
      <c r="H70" s="17">
        <v>1128514</v>
      </c>
      <c r="I70" s="17">
        <v>65027600</v>
      </c>
      <c r="J70" s="17">
        <v>8958320</v>
      </c>
      <c r="K70" s="17">
        <v>3365078</v>
      </c>
      <c r="L70" s="17">
        <v>21937482</v>
      </c>
      <c r="M70" s="17">
        <v>247219220</v>
      </c>
      <c r="N70" s="17"/>
      <c r="O70" s="17"/>
      <c r="P70" s="17"/>
      <c r="Q70" s="17"/>
    </row>
    <row r="71" spans="1:17" x14ac:dyDescent="0.2">
      <c r="A71" s="12" t="s">
        <v>73</v>
      </c>
      <c r="B71" s="17">
        <v>1854602</v>
      </c>
      <c r="C71" s="17">
        <v>43993103</v>
      </c>
      <c r="D71" s="17">
        <v>44285328</v>
      </c>
      <c r="E71" s="17">
        <v>42306940</v>
      </c>
      <c r="F71" s="17">
        <v>15793828</v>
      </c>
      <c r="G71" s="17">
        <v>58100768</v>
      </c>
      <c r="H71" s="17">
        <v>1239500</v>
      </c>
      <c r="I71" s="17">
        <v>63418622</v>
      </c>
      <c r="J71" s="17">
        <v>10019085</v>
      </c>
      <c r="K71" s="17">
        <v>4487577</v>
      </c>
      <c r="L71" s="17">
        <v>24418437</v>
      </c>
      <c r="M71" s="17">
        <v>251817022</v>
      </c>
      <c r="N71" s="17"/>
      <c r="O71" s="17"/>
      <c r="P71" s="17"/>
      <c r="Q71" s="17"/>
    </row>
    <row r="72" spans="1:17" x14ac:dyDescent="0.2">
      <c r="A72" s="12" t="s">
        <v>43</v>
      </c>
      <c r="B72" s="17">
        <v>2300727</v>
      </c>
      <c r="C72" s="17">
        <v>44496619</v>
      </c>
      <c r="D72" s="17">
        <v>43070367</v>
      </c>
      <c r="E72" s="17">
        <v>43165574</v>
      </c>
      <c r="F72" s="17">
        <v>17000674</v>
      </c>
      <c r="G72" s="17">
        <v>60166248</v>
      </c>
      <c r="H72" s="17">
        <v>1073653</v>
      </c>
      <c r="I72" s="17">
        <v>63031877</v>
      </c>
      <c r="J72" s="17">
        <v>8124393</v>
      </c>
      <c r="K72" s="17">
        <v>3181557</v>
      </c>
      <c r="L72" s="17">
        <v>20409745</v>
      </c>
      <c r="M72" s="17">
        <v>245855186</v>
      </c>
      <c r="N72" s="17"/>
      <c r="O72" s="17"/>
      <c r="P72" s="17"/>
      <c r="Q72" s="17"/>
    </row>
    <row r="73" spans="1:17" x14ac:dyDescent="0.2">
      <c r="A73" s="12" t="s">
        <v>15</v>
      </c>
      <c r="B73" s="17">
        <v>1960111</v>
      </c>
      <c r="C73" s="17">
        <v>43348614</v>
      </c>
      <c r="D73" s="17">
        <v>48443305</v>
      </c>
      <c r="E73" s="17">
        <v>44394431</v>
      </c>
      <c r="F73" s="17">
        <v>17799376</v>
      </c>
      <c r="G73" s="17">
        <v>62193807</v>
      </c>
      <c r="H73" s="17">
        <v>1081357</v>
      </c>
      <c r="I73" s="17">
        <v>64014621</v>
      </c>
      <c r="J73" s="17">
        <v>8128107</v>
      </c>
      <c r="K73" s="17">
        <v>8123481</v>
      </c>
      <c r="L73" s="17">
        <v>21331424</v>
      </c>
      <c r="M73" s="17">
        <v>258624827</v>
      </c>
      <c r="N73" s="17"/>
      <c r="O73" s="17"/>
      <c r="P73" s="17"/>
      <c r="Q73" s="17"/>
    </row>
    <row r="74" spans="1:17" x14ac:dyDescent="0.2">
      <c r="A74" s="12" t="s">
        <v>74</v>
      </c>
      <c r="B74" s="17">
        <v>2030053</v>
      </c>
      <c r="C74" s="17">
        <v>41726667</v>
      </c>
      <c r="D74" s="17">
        <v>46039217</v>
      </c>
      <c r="E74" s="17">
        <v>46261580</v>
      </c>
      <c r="F74" s="17">
        <v>20784398</v>
      </c>
      <c r="G74" s="17">
        <v>67045978</v>
      </c>
      <c r="H74" s="17">
        <v>1116681</v>
      </c>
      <c r="I74" s="17">
        <v>63276060</v>
      </c>
      <c r="J74" s="17">
        <v>8172023</v>
      </c>
      <c r="K74" s="17">
        <v>3949195</v>
      </c>
      <c r="L74" s="17">
        <v>25857387</v>
      </c>
      <c r="M74" s="17">
        <v>259213261</v>
      </c>
      <c r="N74" s="17"/>
      <c r="O74" s="17"/>
      <c r="P74" s="17"/>
      <c r="Q74" s="17"/>
    </row>
    <row r="75" spans="1:17" x14ac:dyDescent="0.2">
      <c r="A75" s="12" t="s">
        <v>12</v>
      </c>
      <c r="B75" s="17">
        <v>2547107</v>
      </c>
      <c r="C75" s="17">
        <v>37777353</v>
      </c>
      <c r="D75" s="17">
        <v>45964854</v>
      </c>
      <c r="E75" s="17">
        <v>46982745</v>
      </c>
      <c r="F75" s="17">
        <v>21397979</v>
      </c>
      <c r="G75" s="17">
        <v>68380724</v>
      </c>
      <c r="H75" s="17">
        <v>846799</v>
      </c>
      <c r="I75" s="17">
        <v>62432685</v>
      </c>
      <c r="J75" s="17">
        <v>9469941</v>
      </c>
      <c r="K75" s="17">
        <v>5902660</v>
      </c>
      <c r="L75" s="17">
        <v>23665498</v>
      </c>
      <c r="M75" s="17">
        <v>256987621</v>
      </c>
      <c r="N75" s="17"/>
      <c r="O75" s="17"/>
      <c r="P75" s="17"/>
      <c r="Q75" s="17"/>
    </row>
    <row r="76" spans="1:17" x14ac:dyDescent="0.2">
      <c r="A76" s="12" t="s">
        <v>13</v>
      </c>
      <c r="B76" s="17">
        <v>1991439</v>
      </c>
      <c r="C76" s="17">
        <v>38761249</v>
      </c>
      <c r="D76" s="17">
        <v>47892255</v>
      </c>
      <c r="E76" s="17">
        <v>49711574</v>
      </c>
      <c r="F76" s="17">
        <v>21667153</v>
      </c>
      <c r="G76" s="17">
        <v>71378727</v>
      </c>
      <c r="H76" s="17">
        <v>941251</v>
      </c>
      <c r="I76" s="17">
        <v>59789141</v>
      </c>
      <c r="J76" s="17">
        <v>9221833</v>
      </c>
      <c r="K76" s="17">
        <v>4224253</v>
      </c>
      <c r="L76" s="17">
        <v>24088897</v>
      </c>
      <c r="M76" s="17">
        <v>258289045</v>
      </c>
      <c r="N76" s="17"/>
      <c r="O76" s="17"/>
      <c r="P76" s="17"/>
      <c r="Q76" s="17"/>
    </row>
    <row r="77" spans="1:17" x14ac:dyDescent="0.2">
      <c r="A77" s="12" t="s">
        <v>14</v>
      </c>
      <c r="B77" s="17">
        <v>3988335</v>
      </c>
      <c r="C77" s="17">
        <v>40111110</v>
      </c>
      <c r="D77" s="17">
        <v>47540222</v>
      </c>
      <c r="E77" s="17">
        <v>50882020</v>
      </c>
      <c r="F77" s="17">
        <v>23061299</v>
      </c>
      <c r="G77" s="17">
        <v>73943319</v>
      </c>
      <c r="H77" s="17">
        <v>927721</v>
      </c>
      <c r="I77" s="17">
        <v>58673559</v>
      </c>
      <c r="J77" s="17">
        <v>9228060</v>
      </c>
      <c r="K77" s="17">
        <v>3793995</v>
      </c>
      <c r="L77" s="17">
        <v>24371626</v>
      </c>
      <c r="M77" s="17">
        <v>262577947</v>
      </c>
      <c r="N77" s="17"/>
      <c r="O77" s="17"/>
      <c r="P77" s="17"/>
      <c r="Q77" s="17"/>
    </row>
    <row r="79" spans="1:17" x14ac:dyDescent="0.2">
      <c r="A79" s="15">
        <v>2003</v>
      </c>
    </row>
    <row r="80" spans="1:17" x14ac:dyDescent="0.2">
      <c r="A80" s="12" t="s">
        <v>6</v>
      </c>
      <c r="B80" s="18">
        <v>2682567</v>
      </c>
      <c r="C80" s="18">
        <v>38125444</v>
      </c>
      <c r="D80" s="18">
        <v>53751077</v>
      </c>
      <c r="E80" s="18">
        <v>51907691</v>
      </c>
      <c r="F80" s="18">
        <v>24189062</v>
      </c>
      <c r="G80" s="18">
        <v>76096753</v>
      </c>
      <c r="H80" s="18">
        <v>960012</v>
      </c>
      <c r="I80" s="18">
        <v>59709920</v>
      </c>
      <c r="J80" s="18">
        <v>8085875</v>
      </c>
      <c r="K80" s="18">
        <v>2624322</v>
      </c>
      <c r="L80" s="18">
        <v>30940277</v>
      </c>
      <c r="M80" s="18">
        <v>272976247</v>
      </c>
      <c r="N80" s="18"/>
      <c r="O80" s="18"/>
      <c r="P80" s="18"/>
      <c r="Q80" s="18"/>
    </row>
    <row r="81" spans="1:19" x14ac:dyDescent="0.2">
      <c r="A81" s="12" t="s">
        <v>7</v>
      </c>
      <c r="B81" s="18">
        <v>2197233</v>
      </c>
      <c r="C81" s="18">
        <v>38783189</v>
      </c>
      <c r="D81" s="18">
        <v>52686610</v>
      </c>
      <c r="E81" s="18">
        <v>52995946</v>
      </c>
      <c r="F81" s="18">
        <v>25397371</v>
      </c>
      <c r="G81" s="18">
        <v>78393317</v>
      </c>
      <c r="H81" s="18">
        <v>781595</v>
      </c>
      <c r="I81" s="18">
        <v>59888527</v>
      </c>
      <c r="J81" s="18">
        <v>7983995</v>
      </c>
      <c r="K81" s="18">
        <v>2767816</v>
      </c>
      <c r="L81" s="18">
        <v>27683921</v>
      </c>
      <c r="M81" s="18">
        <v>271166203</v>
      </c>
      <c r="N81" s="18"/>
      <c r="O81" s="18"/>
      <c r="P81" s="18"/>
      <c r="Q81" s="18"/>
    </row>
    <row r="82" spans="1:19" x14ac:dyDescent="0.2">
      <c r="A82" s="12" t="s">
        <v>8</v>
      </c>
      <c r="B82" s="18">
        <v>3438608</v>
      </c>
      <c r="C82" s="18">
        <v>41414765</v>
      </c>
      <c r="D82" s="18">
        <v>62782276</v>
      </c>
      <c r="E82" s="18">
        <v>52897597</v>
      </c>
      <c r="F82" s="18">
        <v>26787786</v>
      </c>
      <c r="G82" s="18">
        <v>79685383</v>
      </c>
      <c r="H82" s="18">
        <v>665617</v>
      </c>
      <c r="I82" s="18">
        <v>57469502</v>
      </c>
      <c r="J82" s="18">
        <v>8008049</v>
      </c>
      <c r="K82" s="18">
        <v>4024403</v>
      </c>
      <c r="L82" s="18">
        <v>28393143</v>
      </c>
      <c r="M82" s="18">
        <f t="shared" ref="M82:M91" si="0">+B82+C82+D82+G82+H82+I82+J82+K82+L82</f>
        <v>285881746</v>
      </c>
      <c r="N82" s="18"/>
      <c r="O82" s="18"/>
      <c r="P82" s="18"/>
      <c r="Q82" s="18"/>
    </row>
    <row r="83" spans="1:19" x14ac:dyDescent="0.2">
      <c r="A83" s="12" t="s">
        <v>9</v>
      </c>
      <c r="B83" s="18">
        <v>3209037</v>
      </c>
      <c r="C83" s="18">
        <v>40777979</v>
      </c>
      <c r="D83" s="18">
        <v>51875915</v>
      </c>
      <c r="E83" s="18">
        <v>56230271</v>
      </c>
      <c r="F83" s="18">
        <v>26793129</v>
      </c>
      <c r="G83" s="18">
        <v>83023400</v>
      </c>
      <c r="H83" s="18">
        <v>638934</v>
      </c>
      <c r="I83" s="18">
        <v>57510562</v>
      </c>
      <c r="J83" s="18">
        <v>19192589</v>
      </c>
      <c r="K83" s="18">
        <v>3000749</v>
      </c>
      <c r="L83" s="18">
        <v>27890394</v>
      </c>
      <c r="M83" s="18">
        <f t="shared" si="0"/>
        <v>287119559</v>
      </c>
      <c r="N83" s="18"/>
      <c r="O83" s="18"/>
      <c r="P83" s="18"/>
      <c r="Q83" s="18"/>
    </row>
    <row r="84" spans="1:19" x14ac:dyDescent="0.2">
      <c r="A84" s="12" t="s">
        <v>10</v>
      </c>
      <c r="B84" s="18">
        <v>2432635</v>
      </c>
      <c r="C84" s="18">
        <v>41328526</v>
      </c>
      <c r="D84" s="18">
        <v>60183497</v>
      </c>
      <c r="E84" s="18">
        <v>58975518</v>
      </c>
      <c r="F84" s="18">
        <v>26300095</v>
      </c>
      <c r="G84" s="18">
        <v>85275613</v>
      </c>
      <c r="H84" s="18">
        <v>438488</v>
      </c>
      <c r="I84" s="18">
        <v>57953744</v>
      </c>
      <c r="J84" s="18">
        <v>18820844</v>
      </c>
      <c r="K84" s="18">
        <v>2801321</v>
      </c>
      <c r="L84" s="18">
        <v>29397778</v>
      </c>
      <c r="M84" s="18">
        <f t="shared" si="0"/>
        <v>298632446</v>
      </c>
      <c r="N84" s="18"/>
      <c r="O84" s="18"/>
      <c r="P84" s="18"/>
      <c r="Q84" s="18"/>
    </row>
    <row r="85" spans="1:19" x14ac:dyDescent="0.2">
      <c r="A85" s="12" t="s">
        <v>73</v>
      </c>
      <c r="B85" s="18">
        <v>2500636</v>
      </c>
      <c r="C85" s="18">
        <v>37224015</v>
      </c>
      <c r="D85" s="18">
        <v>58847287</v>
      </c>
      <c r="E85" s="18">
        <v>60254977</v>
      </c>
      <c r="F85" s="18">
        <v>26812401</v>
      </c>
      <c r="G85" s="18">
        <v>87067378</v>
      </c>
      <c r="H85" s="18">
        <v>485300</v>
      </c>
      <c r="I85" s="18">
        <v>58491847</v>
      </c>
      <c r="J85" s="18">
        <v>19298296</v>
      </c>
      <c r="K85" s="18">
        <v>5041665</v>
      </c>
      <c r="L85" s="18">
        <v>26690799</v>
      </c>
      <c r="M85" s="18">
        <f t="shared" si="0"/>
        <v>295647223</v>
      </c>
      <c r="N85" s="18"/>
      <c r="O85" s="18"/>
      <c r="P85" s="18"/>
      <c r="Q85" s="18"/>
    </row>
    <row r="86" spans="1:19" x14ac:dyDescent="0.2">
      <c r="A86" s="12" t="s">
        <v>43</v>
      </c>
      <c r="B86" s="18">
        <v>2502909</v>
      </c>
      <c r="C86" s="18">
        <v>38626875</v>
      </c>
      <c r="D86" s="18">
        <v>56724284</v>
      </c>
      <c r="E86" s="18">
        <v>61482509</v>
      </c>
      <c r="F86" s="18">
        <v>27658706</v>
      </c>
      <c r="G86" s="18">
        <v>89141215</v>
      </c>
      <c r="H86" s="18">
        <v>762961</v>
      </c>
      <c r="I86" s="18">
        <v>56442157</v>
      </c>
      <c r="J86" s="18">
        <v>21211396</v>
      </c>
      <c r="K86" s="18">
        <v>2872457</v>
      </c>
      <c r="L86" s="18">
        <v>30887484</v>
      </c>
      <c r="M86" s="18">
        <f t="shared" si="0"/>
        <v>299171738</v>
      </c>
      <c r="N86" s="18"/>
      <c r="O86" s="18"/>
      <c r="P86" s="18"/>
      <c r="Q86" s="18"/>
    </row>
    <row r="87" spans="1:19" x14ac:dyDescent="0.2">
      <c r="A87" s="12" t="s">
        <v>15</v>
      </c>
      <c r="B87" s="18">
        <v>2234612</v>
      </c>
      <c r="C87" s="18">
        <v>37922548</v>
      </c>
      <c r="D87" s="18">
        <v>60174299</v>
      </c>
      <c r="E87" s="18">
        <v>64585720</v>
      </c>
      <c r="F87" s="18">
        <v>27426704</v>
      </c>
      <c r="G87" s="18">
        <v>92012424</v>
      </c>
      <c r="H87" s="18">
        <v>699558</v>
      </c>
      <c r="I87" s="18">
        <v>55731246</v>
      </c>
      <c r="J87" s="18">
        <v>20807791</v>
      </c>
      <c r="K87" s="18">
        <v>2168985</v>
      </c>
      <c r="L87" s="18">
        <v>31628089</v>
      </c>
      <c r="M87" s="18">
        <f t="shared" si="0"/>
        <v>303379552</v>
      </c>
      <c r="N87" s="18"/>
      <c r="O87" s="18"/>
      <c r="P87" s="18"/>
      <c r="Q87" s="18"/>
    </row>
    <row r="88" spans="1:19" x14ac:dyDescent="0.2">
      <c r="A88" s="12" t="s">
        <v>74</v>
      </c>
      <c r="B88" s="18">
        <v>2638107</v>
      </c>
      <c r="C88" s="18">
        <v>40947644</v>
      </c>
      <c r="D88" s="18">
        <v>56952988</v>
      </c>
      <c r="E88" s="18">
        <v>66396754</v>
      </c>
      <c r="F88" s="18">
        <v>24858100</v>
      </c>
      <c r="G88" s="18">
        <v>91254854</v>
      </c>
      <c r="H88" s="18">
        <v>979646</v>
      </c>
      <c r="I88" s="18">
        <v>57359814</v>
      </c>
      <c r="J88" s="18">
        <v>21566286</v>
      </c>
      <c r="K88" s="18">
        <v>3023129</v>
      </c>
      <c r="L88" s="18">
        <v>31910327</v>
      </c>
      <c r="M88" s="18">
        <f t="shared" si="0"/>
        <v>306632795</v>
      </c>
      <c r="N88" s="18"/>
      <c r="O88" s="18"/>
      <c r="P88" s="18"/>
      <c r="Q88" s="18"/>
    </row>
    <row r="89" spans="1:19" x14ac:dyDescent="0.2">
      <c r="A89" s="12" t="s">
        <v>12</v>
      </c>
      <c r="B89" s="18">
        <v>2701337</v>
      </c>
      <c r="C89" s="18">
        <v>39607049</v>
      </c>
      <c r="D89" s="18">
        <v>57782611</v>
      </c>
      <c r="E89" s="18">
        <v>68769426</v>
      </c>
      <c r="F89" s="18">
        <v>26986144</v>
      </c>
      <c r="G89" s="18">
        <v>95755570</v>
      </c>
      <c r="H89" s="18">
        <v>1234099</v>
      </c>
      <c r="I89" s="18">
        <v>57714057</v>
      </c>
      <c r="J89" s="18">
        <v>19724956</v>
      </c>
      <c r="K89" s="18">
        <v>2158466</v>
      </c>
      <c r="L89" s="18">
        <v>32730843</v>
      </c>
      <c r="M89" s="18">
        <f t="shared" si="0"/>
        <v>309408988</v>
      </c>
      <c r="N89" s="18"/>
      <c r="O89" s="18"/>
      <c r="P89" s="18"/>
      <c r="Q89" s="18"/>
    </row>
    <row r="90" spans="1:19" x14ac:dyDescent="0.2">
      <c r="A90" s="12" t="s">
        <v>13</v>
      </c>
      <c r="B90" s="18">
        <v>2639433</v>
      </c>
      <c r="C90" s="18">
        <v>41886996</v>
      </c>
      <c r="D90" s="18">
        <v>58718807</v>
      </c>
      <c r="E90" s="18">
        <v>70382601</v>
      </c>
      <c r="F90" s="18">
        <v>27134545</v>
      </c>
      <c r="G90" s="18">
        <v>97517146</v>
      </c>
      <c r="H90" s="18">
        <v>1288065</v>
      </c>
      <c r="I90" s="18">
        <v>55924708</v>
      </c>
      <c r="J90" s="18">
        <v>19143658</v>
      </c>
      <c r="K90" s="18">
        <v>2997084</v>
      </c>
      <c r="L90" s="18">
        <v>33430519</v>
      </c>
      <c r="M90" s="18">
        <f t="shared" si="0"/>
        <v>313546416</v>
      </c>
      <c r="N90" s="18"/>
      <c r="O90" s="18"/>
      <c r="P90" s="18"/>
      <c r="Q90" s="18"/>
      <c r="S90" s="30"/>
    </row>
    <row r="91" spans="1:19" x14ac:dyDescent="0.2">
      <c r="A91" s="12" t="s">
        <v>14</v>
      </c>
      <c r="B91" s="18">
        <v>6280983</v>
      </c>
      <c r="C91" s="18">
        <v>40249178</v>
      </c>
      <c r="D91" s="18">
        <v>59938871</v>
      </c>
      <c r="E91" s="18">
        <v>71638433</v>
      </c>
      <c r="F91" s="18">
        <v>27511558</v>
      </c>
      <c r="G91" s="18">
        <f>SUM(E91:F91)</f>
        <v>99149991</v>
      </c>
      <c r="H91" s="18">
        <v>1521533</v>
      </c>
      <c r="I91" s="18">
        <v>53992277</v>
      </c>
      <c r="J91" s="18">
        <v>19338315</v>
      </c>
      <c r="K91" s="18">
        <v>2584150</v>
      </c>
      <c r="L91" s="18">
        <v>30461257</v>
      </c>
      <c r="M91" s="18">
        <f t="shared" si="0"/>
        <v>313516555</v>
      </c>
      <c r="N91" s="18"/>
      <c r="O91" s="18"/>
      <c r="P91" s="18"/>
      <c r="Q91" s="18"/>
    </row>
    <row r="92" spans="1:19" x14ac:dyDescent="0.2">
      <c r="B92" s="18"/>
      <c r="C92" s="18"/>
      <c r="D92" s="18"/>
      <c r="E92" s="18"/>
      <c r="F92" s="18"/>
      <c r="G92" s="18"/>
      <c r="H92" s="18"/>
      <c r="I92" s="18"/>
      <c r="J92" s="18"/>
      <c r="K92" s="18"/>
      <c r="L92" s="18"/>
      <c r="M92" s="18"/>
      <c r="N92" s="18"/>
      <c r="O92" s="18"/>
      <c r="P92" s="18"/>
      <c r="Q92" s="18"/>
    </row>
    <row r="93" spans="1:19" x14ac:dyDescent="0.2">
      <c r="A93" s="15">
        <v>2004</v>
      </c>
      <c r="B93" s="18"/>
      <c r="C93" s="18"/>
      <c r="D93" s="18"/>
      <c r="E93" s="18"/>
      <c r="F93" s="18"/>
      <c r="G93" s="18"/>
      <c r="H93" s="18"/>
      <c r="I93" s="18"/>
      <c r="J93" s="18"/>
      <c r="K93" s="18"/>
      <c r="L93" s="18"/>
      <c r="M93" s="18"/>
      <c r="N93" s="18"/>
      <c r="O93" s="18"/>
      <c r="P93" s="18"/>
      <c r="Q93" s="18"/>
      <c r="R93" s="18"/>
      <c r="S93" s="30"/>
    </row>
    <row r="94" spans="1:19" x14ac:dyDescent="0.2">
      <c r="A94" s="12" t="s">
        <v>6</v>
      </c>
      <c r="B94" s="18">
        <v>3345522</v>
      </c>
      <c r="C94" s="18">
        <f>24401180+17819732</f>
        <v>42220912</v>
      </c>
      <c r="D94" s="18">
        <v>57119554</v>
      </c>
      <c r="E94" s="18">
        <v>73094207</v>
      </c>
      <c r="F94" s="18">
        <v>26832083</v>
      </c>
      <c r="G94" s="18">
        <f t="shared" ref="G94:G104" si="1">SUM(E94:F94)</f>
        <v>99926290</v>
      </c>
      <c r="H94" s="18">
        <v>1146233</v>
      </c>
      <c r="I94" s="18">
        <v>52701119</v>
      </c>
      <c r="J94" s="18">
        <v>19773949</v>
      </c>
      <c r="K94" s="18">
        <v>2243605</v>
      </c>
      <c r="L94" s="18">
        <v>32397280</v>
      </c>
      <c r="M94" s="18">
        <f t="shared" ref="M94:M104" si="2">+B94+C94+D94+G94+H94+I94+J94+K94+L94</f>
        <v>310874464</v>
      </c>
      <c r="N94" s="18"/>
      <c r="O94" s="18"/>
      <c r="P94" s="18"/>
      <c r="Q94" s="18"/>
      <c r="R94" s="18"/>
      <c r="S94" s="30"/>
    </row>
    <row r="95" spans="1:19" x14ac:dyDescent="0.2">
      <c r="A95" s="12" t="s">
        <v>7</v>
      </c>
      <c r="B95" s="18">
        <v>2848749</v>
      </c>
      <c r="C95" s="18">
        <f>25296410+18446180</f>
        <v>43742590</v>
      </c>
      <c r="D95" s="18">
        <v>60462929</v>
      </c>
      <c r="E95" s="18">
        <v>74496547</v>
      </c>
      <c r="F95" s="18">
        <v>27483907</v>
      </c>
      <c r="G95" s="18">
        <f t="shared" si="1"/>
        <v>101980454</v>
      </c>
      <c r="H95" s="18">
        <v>1109810</v>
      </c>
      <c r="I95" s="18">
        <v>51910559</v>
      </c>
      <c r="J95" s="18">
        <v>18566057</v>
      </c>
      <c r="K95" s="18">
        <v>2136105</v>
      </c>
      <c r="L95" s="18">
        <v>36863102</v>
      </c>
      <c r="M95" s="18">
        <f t="shared" si="2"/>
        <v>319620355</v>
      </c>
      <c r="N95" s="18"/>
      <c r="O95" s="18"/>
      <c r="P95" s="18"/>
      <c r="Q95" s="18"/>
      <c r="R95" s="18"/>
      <c r="S95" s="30"/>
    </row>
    <row r="96" spans="1:19" x14ac:dyDescent="0.2">
      <c r="A96" s="12" t="s">
        <v>8</v>
      </c>
      <c r="B96" s="18">
        <v>4335828</v>
      </c>
      <c r="C96" s="18">
        <v>50545395</v>
      </c>
      <c r="D96" s="18">
        <v>62394582</v>
      </c>
      <c r="E96" s="18">
        <v>75249159</v>
      </c>
      <c r="F96" s="18">
        <v>27255026</v>
      </c>
      <c r="G96" s="18">
        <f t="shared" si="1"/>
        <v>102504185</v>
      </c>
      <c r="H96" s="18">
        <v>1338264</v>
      </c>
      <c r="I96" s="18">
        <v>49743143</v>
      </c>
      <c r="J96" s="18">
        <v>15604894</v>
      </c>
      <c r="K96" s="18">
        <v>6310886</v>
      </c>
      <c r="L96" s="18">
        <v>38933333</v>
      </c>
      <c r="M96" s="18">
        <f t="shared" si="2"/>
        <v>331710510</v>
      </c>
      <c r="N96" s="18"/>
      <c r="O96" s="18"/>
      <c r="P96" s="18"/>
      <c r="Q96" s="18"/>
      <c r="R96" s="18"/>
      <c r="S96" s="30"/>
    </row>
    <row r="97" spans="1:19" x14ac:dyDescent="0.2">
      <c r="A97" s="12" t="s">
        <v>9</v>
      </c>
      <c r="B97" s="18">
        <v>2676146</v>
      </c>
      <c r="C97" s="18">
        <v>53050867</v>
      </c>
      <c r="D97" s="18">
        <v>62405710</v>
      </c>
      <c r="E97" s="18">
        <v>76304919</v>
      </c>
      <c r="F97" s="18">
        <v>26560987</v>
      </c>
      <c r="G97" s="18">
        <f t="shared" si="1"/>
        <v>102865906</v>
      </c>
      <c r="H97" s="18">
        <v>1449411</v>
      </c>
      <c r="I97" s="18">
        <v>49352385</v>
      </c>
      <c r="J97" s="18">
        <v>13997533</v>
      </c>
      <c r="K97" s="18">
        <v>2865259</v>
      </c>
      <c r="L97" s="18">
        <v>39003835</v>
      </c>
      <c r="M97" s="18">
        <f t="shared" si="2"/>
        <v>327667052</v>
      </c>
      <c r="N97" s="18"/>
      <c r="O97" s="18"/>
      <c r="P97" s="18"/>
      <c r="Q97" s="18"/>
      <c r="R97" s="18"/>
      <c r="S97" s="30"/>
    </row>
    <row r="98" spans="1:19" x14ac:dyDescent="0.2">
      <c r="A98" s="12" t="s">
        <v>10</v>
      </c>
      <c r="B98" s="17">
        <v>3212241</v>
      </c>
      <c r="C98" s="18">
        <v>54948085</v>
      </c>
      <c r="D98" s="18">
        <v>63242385</v>
      </c>
      <c r="E98" s="18">
        <v>76387163</v>
      </c>
      <c r="F98" s="18">
        <v>29260036</v>
      </c>
      <c r="G98" s="18">
        <f t="shared" si="1"/>
        <v>105647199</v>
      </c>
      <c r="H98" s="18">
        <v>1417408</v>
      </c>
      <c r="I98" s="18">
        <v>48487840</v>
      </c>
      <c r="J98" s="18">
        <v>13798121</v>
      </c>
      <c r="K98" s="18">
        <v>2906904</v>
      </c>
      <c r="L98" s="18">
        <v>40203465</v>
      </c>
      <c r="M98" s="18">
        <f t="shared" si="2"/>
        <v>333863648</v>
      </c>
      <c r="N98" s="18"/>
      <c r="O98" s="18"/>
      <c r="P98" s="18"/>
      <c r="Q98" s="18"/>
      <c r="R98" s="18"/>
      <c r="S98" s="30"/>
    </row>
    <row r="99" spans="1:19" x14ac:dyDescent="0.2">
      <c r="A99" s="12" t="s">
        <v>73</v>
      </c>
      <c r="B99" s="18">
        <v>3478012</v>
      </c>
      <c r="C99" s="18">
        <v>53281376</v>
      </c>
      <c r="D99" s="18">
        <v>61318378</v>
      </c>
      <c r="E99" s="18">
        <v>77451213</v>
      </c>
      <c r="F99" s="18">
        <v>28718735</v>
      </c>
      <c r="G99" s="18">
        <f t="shared" si="1"/>
        <v>106169948</v>
      </c>
      <c r="H99" s="18">
        <v>1420650</v>
      </c>
      <c r="I99" s="18">
        <v>51961799</v>
      </c>
      <c r="J99" s="18">
        <v>12325239</v>
      </c>
      <c r="K99" s="18">
        <v>2658698</v>
      </c>
      <c r="L99" s="18">
        <v>35107752</v>
      </c>
      <c r="M99" s="18">
        <f t="shared" si="2"/>
        <v>327721852</v>
      </c>
      <c r="N99" s="18"/>
      <c r="O99" s="18"/>
      <c r="P99" s="18"/>
      <c r="Q99" s="18"/>
      <c r="R99" s="18"/>
      <c r="S99" s="30"/>
    </row>
    <row r="100" spans="1:19" x14ac:dyDescent="0.2">
      <c r="A100" s="12" t="s">
        <v>43</v>
      </c>
      <c r="B100" s="18">
        <v>3177155</v>
      </c>
      <c r="C100" s="18">
        <v>51556599</v>
      </c>
      <c r="D100" s="18">
        <v>62043066</v>
      </c>
      <c r="E100" s="18">
        <v>79093660</v>
      </c>
      <c r="F100" s="18">
        <v>27804393</v>
      </c>
      <c r="G100" s="18">
        <f t="shared" si="1"/>
        <v>106898053</v>
      </c>
      <c r="H100" s="18">
        <v>1403853</v>
      </c>
      <c r="I100" s="18">
        <v>51573056</v>
      </c>
      <c r="J100" s="18">
        <v>11037861</v>
      </c>
      <c r="K100" s="18">
        <v>2493058</v>
      </c>
      <c r="L100" s="18">
        <v>36645798</v>
      </c>
      <c r="M100" s="18">
        <f>SUM(G100:L100)+B100+C100+D100</f>
        <v>326828499</v>
      </c>
      <c r="N100" s="18"/>
      <c r="O100" s="18"/>
      <c r="P100" s="18"/>
      <c r="Q100" s="18"/>
      <c r="R100" s="18"/>
      <c r="S100" s="30"/>
    </row>
    <row r="101" spans="1:19" x14ac:dyDescent="0.2">
      <c r="A101" s="12" t="s">
        <v>15</v>
      </c>
      <c r="B101" s="18">
        <v>3915875</v>
      </c>
      <c r="C101" s="18">
        <v>52135834</v>
      </c>
      <c r="D101" s="18">
        <v>61418871</v>
      </c>
      <c r="E101" s="18">
        <v>79878276</v>
      </c>
      <c r="F101" s="18">
        <v>27351397</v>
      </c>
      <c r="G101" s="18">
        <f t="shared" si="1"/>
        <v>107229673</v>
      </c>
      <c r="H101" s="18">
        <v>1194022</v>
      </c>
      <c r="I101" s="18">
        <v>49741938</v>
      </c>
      <c r="J101" s="18">
        <v>12401062</v>
      </c>
      <c r="K101" s="18">
        <v>2460256</v>
      </c>
      <c r="L101" s="18">
        <v>36203232</v>
      </c>
      <c r="M101" s="18">
        <f t="shared" si="2"/>
        <v>326700763</v>
      </c>
      <c r="N101" s="18"/>
      <c r="O101" s="18"/>
      <c r="P101" s="18"/>
      <c r="Q101" s="18"/>
      <c r="R101" s="18"/>
      <c r="S101" s="30"/>
    </row>
    <row r="102" spans="1:19" x14ac:dyDescent="0.2">
      <c r="A102" s="12" t="s">
        <v>74</v>
      </c>
      <c r="B102" s="18">
        <v>4055531</v>
      </c>
      <c r="C102" s="18">
        <v>52877811</v>
      </c>
      <c r="D102" s="18">
        <v>71803690</v>
      </c>
      <c r="E102" s="18">
        <v>80687344</v>
      </c>
      <c r="F102" s="18">
        <v>28301728</v>
      </c>
      <c r="G102" s="18">
        <f t="shared" si="1"/>
        <v>108989072</v>
      </c>
      <c r="H102" s="18">
        <v>1013805</v>
      </c>
      <c r="I102" s="18">
        <v>49829501</v>
      </c>
      <c r="J102" s="18">
        <v>11852388</v>
      </c>
      <c r="K102" s="18">
        <v>5381198</v>
      </c>
      <c r="L102" s="18">
        <v>35624162</v>
      </c>
      <c r="M102" s="18">
        <f t="shared" si="2"/>
        <v>341427158</v>
      </c>
      <c r="N102" s="18"/>
      <c r="O102" s="18"/>
      <c r="P102" s="18"/>
      <c r="Q102" s="18"/>
      <c r="R102" s="18"/>
      <c r="S102" s="30"/>
    </row>
    <row r="103" spans="1:19" x14ac:dyDescent="0.2">
      <c r="A103" s="12" t="s">
        <v>12</v>
      </c>
      <c r="B103" s="18">
        <v>3402298</v>
      </c>
      <c r="C103" s="18">
        <v>55096297</v>
      </c>
      <c r="D103" s="18">
        <v>67315197</v>
      </c>
      <c r="E103" s="18">
        <v>77840610</v>
      </c>
      <c r="F103" s="18">
        <v>31245457</v>
      </c>
      <c r="G103" s="18">
        <f t="shared" si="1"/>
        <v>109086067</v>
      </c>
      <c r="H103" s="18">
        <v>972915</v>
      </c>
      <c r="I103" s="18">
        <v>46021286</v>
      </c>
      <c r="J103" s="18">
        <v>11131160</v>
      </c>
      <c r="K103" s="18">
        <v>3581624</v>
      </c>
      <c r="L103" s="18">
        <v>35133328</v>
      </c>
      <c r="M103" s="18">
        <f t="shared" si="2"/>
        <v>331740172</v>
      </c>
      <c r="N103" s="18"/>
      <c r="O103" s="18"/>
      <c r="P103" s="18"/>
      <c r="Q103" s="18"/>
      <c r="R103" s="18"/>
      <c r="S103" s="30"/>
    </row>
    <row r="104" spans="1:19" x14ac:dyDescent="0.2">
      <c r="A104" s="12" t="s">
        <v>13</v>
      </c>
      <c r="B104" s="18">
        <v>4098565</v>
      </c>
      <c r="C104" s="18">
        <v>55377616</v>
      </c>
      <c r="D104" s="18">
        <v>69660256</v>
      </c>
      <c r="E104" s="18">
        <v>81912497</v>
      </c>
      <c r="F104" s="18">
        <v>31719913</v>
      </c>
      <c r="G104" s="18">
        <f t="shared" si="1"/>
        <v>113632410</v>
      </c>
      <c r="H104" s="18">
        <v>1004775</v>
      </c>
      <c r="I104" s="18">
        <v>45480690</v>
      </c>
      <c r="J104" s="18">
        <v>11498669</v>
      </c>
      <c r="K104" s="18">
        <v>3114716</v>
      </c>
      <c r="L104" s="18">
        <v>35299398</v>
      </c>
      <c r="M104" s="18">
        <f t="shared" si="2"/>
        <v>339167095</v>
      </c>
      <c r="N104" s="18"/>
      <c r="O104" s="18"/>
      <c r="P104" s="18"/>
      <c r="Q104" s="18"/>
      <c r="R104" s="18"/>
      <c r="S104" s="30"/>
    </row>
    <row r="105" spans="1:19" x14ac:dyDescent="0.2">
      <c r="A105" s="12" t="s">
        <v>14</v>
      </c>
      <c r="B105" s="17">
        <f>+'[2]2004tab8&amp;9A'!$AM$66</f>
        <v>5754406</v>
      </c>
      <c r="C105" s="17">
        <f>+'[2]2004tab8&amp;9A'!$AM$69</f>
        <v>56739727</v>
      </c>
      <c r="D105" s="17">
        <f>+'[2]2004tab8&amp;9A'!$AM$72</f>
        <v>73289578</v>
      </c>
      <c r="E105" s="17">
        <f>+'[2]2004tab8&amp;9A'!$AM$88</f>
        <v>83558293</v>
      </c>
      <c r="F105" s="17">
        <f>+'[2]2004tab8&amp;9A'!$AM$89</f>
        <v>29810530</v>
      </c>
      <c r="G105" s="17">
        <f>SUM(E105:F105)</f>
        <v>113368823</v>
      </c>
      <c r="H105" s="17">
        <f>+'[2]2004tab8&amp;9A'!$AM$103</f>
        <v>982281</v>
      </c>
      <c r="I105" s="17">
        <f>+'[2]2004tab8&amp;9A'!$AM$105</f>
        <v>42965345</v>
      </c>
      <c r="J105" s="17">
        <f>+'[2]2004tab8&amp;9A'!$AM$107</f>
        <v>12502739</v>
      </c>
      <c r="K105" s="17">
        <f>+'[2]2004tab8&amp;9A'!$AM$111</f>
        <v>4040583</v>
      </c>
      <c r="L105" s="17">
        <f>+'[2]2004tab8&amp;9A'!$AM$115</f>
        <v>34735136</v>
      </c>
      <c r="M105" s="19">
        <f>SUM(G105:L105)+B105+C105+D105</f>
        <v>344378618</v>
      </c>
      <c r="N105" s="19"/>
      <c r="O105" s="19"/>
      <c r="P105" s="19"/>
      <c r="Q105" s="19"/>
      <c r="R105" s="18"/>
      <c r="S105" s="30"/>
    </row>
    <row r="106" spans="1:19" x14ac:dyDescent="0.2">
      <c r="B106" s="18"/>
      <c r="C106" s="18"/>
      <c r="D106" s="18"/>
      <c r="E106" s="18"/>
      <c r="F106" s="18"/>
      <c r="G106" s="18"/>
      <c r="H106" s="18"/>
      <c r="I106" s="18"/>
      <c r="J106" s="18"/>
      <c r="K106" s="18"/>
      <c r="L106" s="18"/>
      <c r="M106" s="18"/>
      <c r="N106" s="18"/>
      <c r="O106" s="18"/>
      <c r="P106" s="18"/>
      <c r="Q106" s="18"/>
      <c r="R106" s="18"/>
      <c r="S106" s="30"/>
    </row>
    <row r="107" spans="1:19" x14ac:dyDescent="0.2">
      <c r="A107" s="15">
        <v>2005</v>
      </c>
      <c r="B107" s="18"/>
      <c r="C107" s="18"/>
      <c r="D107" s="18"/>
      <c r="E107" s="18"/>
      <c r="F107" s="18"/>
      <c r="G107" s="18"/>
      <c r="H107" s="18"/>
      <c r="I107" s="18"/>
      <c r="J107" s="18"/>
      <c r="K107" s="18"/>
      <c r="L107" s="18"/>
      <c r="M107" s="18"/>
      <c r="N107" s="18"/>
      <c r="O107" s="18"/>
      <c r="P107" s="18"/>
      <c r="Q107" s="18"/>
      <c r="R107" s="18"/>
      <c r="S107" s="30"/>
    </row>
    <row r="108" spans="1:19" x14ac:dyDescent="0.2">
      <c r="A108" s="12" t="s">
        <v>6</v>
      </c>
      <c r="B108" s="17">
        <f>+'[3]2005tab8&amp;9A'!$AB$66</f>
        <v>3617402</v>
      </c>
      <c r="C108" s="17">
        <f>+'[3]2005tab8&amp;9A'!$AB$69</f>
        <v>56233503</v>
      </c>
      <c r="D108" s="17">
        <f>+'[3]2005tab8&amp;9A'!$AB$72</f>
        <v>68242954</v>
      </c>
      <c r="E108" s="17">
        <f>+'[3]2005tab8&amp;9A'!$AB$88</f>
        <v>85563237</v>
      </c>
      <c r="F108" s="17">
        <f>+'[3]2005tab8&amp;9A'!$AB$89</f>
        <v>30803555</v>
      </c>
      <c r="G108" s="17">
        <f t="shared" ref="G108:G114" si="3">SUM(E108:F108)</f>
        <v>116366792</v>
      </c>
      <c r="H108" s="17">
        <f>+'[3]2005tab8&amp;9A'!$AB$103</f>
        <v>766172</v>
      </c>
      <c r="I108" s="17">
        <f>+'[3]2005tab8&amp;9A'!$AB$105</f>
        <v>42543206</v>
      </c>
      <c r="J108" s="17">
        <f>+'[3]2005tab8&amp;9A'!$AB$107</f>
        <v>13089203</v>
      </c>
      <c r="K108" s="17">
        <f>+'[3]2005tab8&amp;9A'!$AB$111</f>
        <v>4107380</v>
      </c>
      <c r="L108" s="17">
        <f>+'[3]2005tab8&amp;9A'!$AB$115</f>
        <v>38089920</v>
      </c>
      <c r="M108" s="19">
        <f t="shared" ref="M108:M114" si="4">SUM(G108:L108)+B108+C108+D108</f>
        <v>343056532</v>
      </c>
      <c r="N108" s="19"/>
      <c r="O108" s="19"/>
      <c r="P108" s="19"/>
      <c r="Q108" s="19"/>
      <c r="R108" s="18"/>
      <c r="S108" s="30"/>
    </row>
    <row r="109" spans="1:19" x14ac:dyDescent="0.2">
      <c r="A109" s="12" t="s">
        <v>7</v>
      </c>
      <c r="B109" s="17">
        <f>+'[3]2005tab8&amp;9A'!$AC$66</f>
        <v>2831498</v>
      </c>
      <c r="C109" s="17">
        <f>+'[3]2005tab8&amp;9A'!$AC$69</f>
        <v>55000328</v>
      </c>
      <c r="D109" s="17">
        <f>+'[3]2005tab8&amp;9A'!$AC$72</f>
        <v>67581884</v>
      </c>
      <c r="E109" s="17">
        <f>+'[3]2005tab8&amp;9A'!$AC$88</f>
        <v>86241942</v>
      </c>
      <c r="F109" s="17">
        <f>+'[3]2005tab8&amp;9A'!$AC$89</f>
        <v>30202140</v>
      </c>
      <c r="G109" s="17">
        <f t="shared" si="3"/>
        <v>116444082</v>
      </c>
      <c r="H109" s="17">
        <f>+'[3]2005tab8&amp;9A'!$AC$103</f>
        <v>861167</v>
      </c>
      <c r="I109" s="17">
        <f>+'[3]2005tab8&amp;9A'!$AC$105</f>
        <v>42711759</v>
      </c>
      <c r="J109" s="17">
        <f>+'[3]2005tab8&amp;9A'!$AC$107</f>
        <v>12511886</v>
      </c>
      <c r="K109" s="17">
        <f>+'[3]2005tab8&amp;9A'!$AC$111</f>
        <v>4360589</v>
      </c>
      <c r="L109" s="17">
        <f>+'[3]2005tab8&amp;9A'!$AC$115</f>
        <v>37174655</v>
      </c>
      <c r="M109" s="19">
        <f t="shared" si="4"/>
        <v>339477848</v>
      </c>
      <c r="N109" s="19"/>
      <c r="O109" s="19"/>
      <c r="P109" s="19"/>
      <c r="Q109" s="19"/>
    </row>
    <row r="110" spans="1:19" x14ac:dyDescent="0.2">
      <c r="A110" s="12" t="s">
        <v>8</v>
      </c>
      <c r="B110" s="17">
        <f>+'[3]2005tab8&amp;9A'!$AD$66</f>
        <v>5139878</v>
      </c>
      <c r="C110" s="17">
        <f>+'[3]2005tab8&amp;9A'!$AD$69</f>
        <v>59776134</v>
      </c>
      <c r="D110" s="17">
        <f>+'[3]2005tab8&amp;9A'!$AD$72</f>
        <v>67327150</v>
      </c>
      <c r="E110" s="17">
        <f>+'[3]2005tab8&amp;9A'!$AD$88</f>
        <v>88548436</v>
      </c>
      <c r="F110" s="17">
        <f>+'[3]2005tab8&amp;9A'!$AD$89</f>
        <v>29896443</v>
      </c>
      <c r="G110" s="17">
        <f t="shared" si="3"/>
        <v>118444879</v>
      </c>
      <c r="H110" s="17">
        <f>+'[3]2005tab8&amp;9A'!$AD$103</f>
        <v>874082</v>
      </c>
      <c r="I110" s="17">
        <f>+'[3]2005tab8&amp;9A'!$AD$105</f>
        <v>40274703</v>
      </c>
      <c r="J110" s="17">
        <f>+'[3]2005tab8&amp;9A'!$AD$107</f>
        <v>11285200</v>
      </c>
      <c r="K110" s="17">
        <f>+'[3]2005tab8&amp;9A'!$AD$111</f>
        <v>6330591</v>
      </c>
      <c r="L110" s="17">
        <f>+'[3]2005tab8&amp;9A'!$AD$115</f>
        <v>33999804</v>
      </c>
      <c r="M110" s="19">
        <f t="shared" si="4"/>
        <v>343452421</v>
      </c>
      <c r="N110" s="19"/>
      <c r="O110" s="19"/>
      <c r="P110" s="19"/>
      <c r="Q110" s="19"/>
    </row>
    <row r="111" spans="1:19" x14ac:dyDescent="0.2">
      <c r="A111" s="12" t="s">
        <v>9</v>
      </c>
      <c r="B111" s="17">
        <f>+'[3]2005tab8&amp;9A'!$AE$66</f>
        <v>3307597</v>
      </c>
      <c r="C111" s="17">
        <f>+'[3]2005tab8&amp;9A'!$AE$69</f>
        <v>63041365</v>
      </c>
      <c r="D111" s="17">
        <f>+'[3]2005tab8&amp;9A'!$AE$72</f>
        <v>65096340</v>
      </c>
      <c r="E111" s="17">
        <f>+'[3]2005tab8&amp;9A'!$AE$88</f>
        <v>89533797</v>
      </c>
      <c r="F111" s="17">
        <f>+'[3]2005tab8&amp;9A'!$AE$89</f>
        <v>28872152</v>
      </c>
      <c r="G111" s="17">
        <f t="shared" si="3"/>
        <v>118405949</v>
      </c>
      <c r="H111" s="17">
        <f>+'[3]2005tab8&amp;9A'!$AE$103</f>
        <v>889712</v>
      </c>
      <c r="I111" s="17">
        <f>+'[3]2005tab8&amp;9A'!$AE$105</f>
        <v>39981331</v>
      </c>
      <c r="J111" s="17">
        <f>+'[3]2005tab8&amp;9A'!$AE$107</f>
        <v>11349346</v>
      </c>
      <c r="K111" s="17">
        <f>+'[3]2005tab8&amp;9A'!$AE$111</f>
        <v>3564097</v>
      </c>
      <c r="L111" s="17">
        <f>+'[3]2005tab8&amp;9A'!$AE$115</f>
        <v>35523718</v>
      </c>
      <c r="M111" s="19">
        <f t="shared" si="4"/>
        <v>341159455</v>
      </c>
      <c r="N111" s="19"/>
      <c r="O111" s="19"/>
      <c r="P111" s="19"/>
      <c r="Q111" s="19"/>
    </row>
    <row r="112" spans="1:19" x14ac:dyDescent="0.2">
      <c r="A112" s="12" t="s">
        <v>10</v>
      </c>
      <c r="B112" s="17">
        <f>+'[3]2005tab8&amp;9A'!$AF$66</f>
        <v>4166093</v>
      </c>
      <c r="C112" s="17">
        <f>+'[3]2005tab8&amp;9A'!$AF$69</f>
        <v>59256872</v>
      </c>
      <c r="D112" s="17">
        <f>+'[3]2005tab8&amp;9A'!$AF$72</f>
        <v>60650349</v>
      </c>
      <c r="E112" s="17">
        <f>+'[3]2005tab8&amp;9A'!$AF$88</f>
        <v>90770234</v>
      </c>
      <c r="F112" s="17">
        <f>+'[3]2005tab8&amp;9A'!$AF$89</f>
        <v>29559494</v>
      </c>
      <c r="G112" s="17">
        <f t="shared" si="3"/>
        <v>120329728</v>
      </c>
      <c r="H112" s="17">
        <f>+'[3]2005tab8&amp;9A'!$AF$103</f>
        <v>1025647</v>
      </c>
      <c r="I112" s="17">
        <f>+'[3]2005tab8&amp;9A'!$AF$105</f>
        <v>40243231</v>
      </c>
      <c r="J112" s="17">
        <f>+'[3]2005tab8&amp;9A'!$AF$107</f>
        <v>15755387</v>
      </c>
      <c r="K112" s="17">
        <f>+'[3]2005tab8&amp;9A'!$AF$111</f>
        <v>3691348</v>
      </c>
      <c r="L112" s="17">
        <f>+'[3]2005tab8&amp;9A'!$AF$115</f>
        <v>36653062</v>
      </c>
      <c r="M112" s="19">
        <f t="shared" si="4"/>
        <v>341771717</v>
      </c>
      <c r="N112" s="19"/>
      <c r="O112" s="19"/>
      <c r="P112" s="19"/>
      <c r="Q112" s="19"/>
    </row>
    <row r="113" spans="1:17" x14ac:dyDescent="0.2">
      <c r="A113" s="12" t="s">
        <v>73</v>
      </c>
      <c r="B113" s="17">
        <f>+'[3]2005tab8&amp;9A'!$AG$66</f>
        <v>4033958</v>
      </c>
      <c r="C113" s="17">
        <f>+'[3]2005tab8&amp;9A'!$AG$69</f>
        <v>61415534</v>
      </c>
      <c r="D113" s="17">
        <f>+'[3]2005tab8&amp;9A'!$AG$72</f>
        <v>61079578</v>
      </c>
      <c r="E113" s="17">
        <f>+'[3]2005tab8&amp;9A'!$AG$88</f>
        <v>88829535</v>
      </c>
      <c r="F113" s="17">
        <f>+'[3]2005tab8&amp;9A'!$AG$89</f>
        <v>36683734</v>
      </c>
      <c r="G113" s="17">
        <f t="shared" si="3"/>
        <v>125513269</v>
      </c>
      <c r="H113" s="17">
        <f>+'[3]2005tab8&amp;9A'!$AG$103</f>
        <v>1185219</v>
      </c>
      <c r="I113" s="17">
        <f>+'[3]2005tab8&amp;9A'!$AG$105</f>
        <v>39539498</v>
      </c>
      <c r="J113" s="17">
        <f>+'[3]2005tab8&amp;9A'!$AG$107</f>
        <v>16920230</v>
      </c>
      <c r="K113" s="17">
        <f>+'[3]2005tab8&amp;9A'!$AG$111</f>
        <v>3484225</v>
      </c>
      <c r="L113" s="17">
        <f>+'[3]2005tab8&amp;9A'!$AG$115</f>
        <v>33181482</v>
      </c>
      <c r="M113" s="19">
        <f t="shared" si="4"/>
        <v>346352993</v>
      </c>
      <c r="N113" s="19"/>
      <c r="O113" s="19"/>
      <c r="P113" s="19"/>
      <c r="Q113" s="19"/>
    </row>
    <row r="114" spans="1:17" x14ac:dyDescent="0.2">
      <c r="A114" s="12" t="s">
        <v>43</v>
      </c>
      <c r="B114" s="17">
        <f>+'[3]2005tab8&amp;9A'!$AH$66</f>
        <v>3407385</v>
      </c>
      <c r="C114" s="17">
        <f>+'[3]2005tab8&amp;9A'!$AH$69</f>
        <v>63309794</v>
      </c>
      <c r="D114" s="17">
        <f>+'[3]2005tab8&amp;9A'!$AH$72</f>
        <v>63755321</v>
      </c>
      <c r="E114" s="17">
        <f>+'[3]2005tab8&amp;9A'!$AH$88</f>
        <v>89605628</v>
      </c>
      <c r="F114" s="17">
        <f>+'[3]2005tab8&amp;9A'!$AH$89</f>
        <v>34616432</v>
      </c>
      <c r="G114" s="17">
        <f t="shared" si="3"/>
        <v>124222060</v>
      </c>
      <c r="H114" s="17">
        <f>+'[3]2005tab8&amp;9A'!$AH$103</f>
        <v>1294560</v>
      </c>
      <c r="I114" s="17">
        <f>+'[3]2005tab8&amp;9A'!$AH$105</f>
        <v>39614796</v>
      </c>
      <c r="J114" s="17">
        <f>+'[3]2005tab8&amp;9A'!$AH$107</f>
        <v>15945557</v>
      </c>
      <c r="K114" s="17">
        <f>+'[3]2005tab8&amp;9A'!$AH$111</f>
        <v>2748861</v>
      </c>
      <c r="L114" s="17">
        <f>+'[3]2005tab8&amp;9A'!$AH$115</f>
        <v>32931731</v>
      </c>
      <c r="M114" s="19">
        <f t="shared" si="4"/>
        <v>347230065</v>
      </c>
      <c r="N114" s="19"/>
      <c r="O114" s="19"/>
      <c r="P114" s="19"/>
      <c r="Q114" s="19"/>
    </row>
    <row r="115" spans="1:17" x14ac:dyDescent="0.2">
      <c r="A115" s="12" t="s">
        <v>15</v>
      </c>
      <c r="B115" s="17">
        <f>+'[3]2005tab8&amp;9A'!$AI$66</f>
        <v>4476719</v>
      </c>
      <c r="C115" s="17">
        <f>+'[3]2005tab8&amp;9A'!$AI$69</f>
        <v>62223046</v>
      </c>
      <c r="D115" s="17">
        <f>+'[3]2005tab8&amp;9A'!$AI$72</f>
        <v>67743944</v>
      </c>
      <c r="E115" s="17">
        <f>+'[3]2005tab8&amp;9A'!$AI$88</f>
        <v>89716198</v>
      </c>
      <c r="F115" s="17">
        <f>+'[3]2005tab8&amp;9A'!$AI$89</f>
        <v>30690677</v>
      </c>
      <c r="G115" s="17">
        <f>SUM(E115:F115)</f>
        <v>120406875</v>
      </c>
      <c r="H115" s="17">
        <f>+'[3]2005tab8&amp;9A'!$AI$103</f>
        <v>1262881</v>
      </c>
      <c r="I115" s="17">
        <f>+'[3]2005tab8&amp;9A'!$AI$105</f>
        <v>39374040</v>
      </c>
      <c r="J115" s="17">
        <f>+'[3]2005tab8&amp;9A'!$AI$107</f>
        <v>16428816</v>
      </c>
      <c r="K115" s="17">
        <f>+'[3]2005tab8&amp;9A'!$AI$111</f>
        <v>2976696</v>
      </c>
      <c r="L115" s="17">
        <f>+'[3]2005tab8&amp;9A'!$AI$115</f>
        <v>32141088</v>
      </c>
      <c r="M115" s="19">
        <f>SUM(G115:L115)+B115+C115+D115</f>
        <v>347034105</v>
      </c>
      <c r="N115" s="19"/>
      <c r="O115" s="19"/>
      <c r="P115" s="19"/>
      <c r="Q115" s="19"/>
    </row>
    <row r="116" spans="1:17" x14ac:dyDescent="0.2">
      <c r="A116" s="12" t="s">
        <v>74</v>
      </c>
      <c r="B116" s="17">
        <f>+'[3]2005tab8&amp;9A'!$AJ$66</f>
        <v>3320840</v>
      </c>
      <c r="C116" s="17">
        <f>+'[3]2005tab8&amp;9A'!$AJ$69</f>
        <v>62486919</v>
      </c>
      <c r="D116" s="17">
        <f>+'[3]2005tab8&amp;9A'!$AJ$72</f>
        <v>71328070</v>
      </c>
      <c r="E116" s="17">
        <v>93714546</v>
      </c>
      <c r="F116" s="17">
        <v>31127759</v>
      </c>
      <c r="G116" s="17">
        <f>SUM(E116:F116)</f>
        <v>124842305</v>
      </c>
      <c r="H116" s="17">
        <f>+'[3]2005tab8&amp;9A'!$AJ$103</f>
        <v>1081318</v>
      </c>
      <c r="I116" s="17">
        <f>+'[3]2005tab8&amp;9A'!$AJ$105</f>
        <v>39269161</v>
      </c>
      <c r="J116" s="17">
        <f>+'[3]2005tab8&amp;9A'!$AJ$107</f>
        <v>16164873</v>
      </c>
      <c r="K116" s="17">
        <f>+'[3]2005tab8&amp;9A'!$AJ$111</f>
        <v>4860898</v>
      </c>
      <c r="L116" s="17">
        <f>+'[3]2005tab8&amp;9A'!$AJ$115</f>
        <v>33221145</v>
      </c>
      <c r="M116" s="19">
        <f>SUM(G116:L116)+B116+C116+D116</f>
        <v>356575529</v>
      </c>
      <c r="N116" s="19"/>
      <c r="O116" s="19"/>
      <c r="P116" s="19"/>
      <c r="Q116" s="19"/>
    </row>
    <row r="117" spans="1:17" x14ac:dyDescent="0.2">
      <c r="A117" s="12" t="s">
        <v>12</v>
      </c>
      <c r="B117" s="17">
        <f>+'[3]2005tab8&amp;9A'!$AK$66</f>
        <v>3514739</v>
      </c>
      <c r="C117" s="17">
        <f>+'[3]2005tab8&amp;9A'!$AK$69</f>
        <v>59007121</v>
      </c>
      <c r="D117" s="17">
        <f>+'[3]2005tab8&amp;9A'!$AK$72</f>
        <v>78675524</v>
      </c>
      <c r="E117" s="17">
        <f>+'[3]2005tab8&amp;9A'!$AK$88</f>
        <v>95774228</v>
      </c>
      <c r="F117" s="17">
        <f>+'[3]2005tab8&amp;9A'!$AK$89</f>
        <v>30792173</v>
      </c>
      <c r="G117" s="17">
        <f>SUM(E117:F117)</f>
        <v>126566401</v>
      </c>
      <c r="H117" s="17">
        <f>+'[3]2005tab8&amp;9A'!$AK$103</f>
        <v>1199649</v>
      </c>
      <c r="I117" s="17">
        <f>+'[3]2005tab8&amp;9A'!$AK$105</f>
        <v>39416015</v>
      </c>
      <c r="J117" s="17">
        <f>+'[3]2005tab8&amp;9A'!$AK$107</f>
        <v>16055441</v>
      </c>
      <c r="K117" s="17">
        <f>+'[3]2005tab8&amp;9A'!$AK$111</f>
        <v>2901446</v>
      </c>
      <c r="L117" s="17">
        <f>+'[3]2005tab8&amp;9A'!$AK$115</f>
        <v>37399309</v>
      </c>
      <c r="M117" s="19">
        <f>SUM(G117:L117)+B117+C117+D117</f>
        <v>364735645</v>
      </c>
      <c r="N117" s="19"/>
      <c r="O117" s="19"/>
      <c r="P117" s="19"/>
      <c r="Q117" s="19"/>
    </row>
    <row r="118" spans="1:17" x14ac:dyDescent="0.2">
      <c r="A118" s="12" t="s">
        <v>13</v>
      </c>
      <c r="B118" s="17">
        <f>+'[3]2005tab8&amp;9A'!$AL$66</f>
        <v>4171299</v>
      </c>
      <c r="C118" s="17">
        <f>+'[3]2005tab8&amp;9A'!$AL$69</f>
        <v>56925620</v>
      </c>
      <c r="D118" s="17">
        <f>+'[3]2005tab8&amp;9A'!$AL$72</f>
        <v>76485634</v>
      </c>
      <c r="E118" s="17">
        <f>+'[3]2005tab8&amp;9A'!$AL$88</f>
        <v>99178885</v>
      </c>
      <c r="F118" s="17">
        <f>+'[3]2005tab8&amp;9A'!$AL$89</f>
        <v>34039664</v>
      </c>
      <c r="G118" s="17">
        <f>SUM(E118:F118)</f>
        <v>133218549</v>
      </c>
      <c r="H118" s="17">
        <f>+'[3]2005tab8&amp;9A'!$AL$103</f>
        <v>1036383</v>
      </c>
      <c r="I118" s="17">
        <f>+'[3]2005tab8&amp;9A'!$AL$105</f>
        <v>39701224</v>
      </c>
      <c r="J118" s="17">
        <f>+'[3]2005tab8&amp;9A'!$AL$107</f>
        <v>15758083</v>
      </c>
      <c r="K118" s="17">
        <f>+'[3]2005tab8&amp;9A'!$AL$111</f>
        <v>2780235</v>
      </c>
      <c r="L118" s="17">
        <f>+'[3]2005tab8&amp;9A'!$AL$115</f>
        <v>37038384</v>
      </c>
      <c r="M118" s="19">
        <f>SUM(G118:L118)+B118+C118+D118</f>
        <v>367115411</v>
      </c>
      <c r="N118" s="19"/>
      <c r="O118" s="19"/>
      <c r="P118" s="19"/>
      <c r="Q118" s="19"/>
    </row>
    <row r="119" spans="1:17" x14ac:dyDescent="0.2">
      <c r="A119" s="12" t="s">
        <v>14</v>
      </c>
      <c r="B119" s="17">
        <f>+'[3]2005tab8&amp;9A'!$AM$66</f>
        <v>6014369</v>
      </c>
      <c r="C119" s="17">
        <f>+'[3]2005tab8&amp;9A'!$AM$69</f>
        <v>57747990</v>
      </c>
      <c r="D119" s="17">
        <f>+'[3]2005tab8&amp;9A'!$AM$72</f>
        <v>75443885</v>
      </c>
      <c r="E119" s="17">
        <f>+'[3]2005tab8&amp;9A'!$AM$88</f>
        <v>99544159</v>
      </c>
      <c r="F119" s="17">
        <f>+'[3]2005tab8&amp;9A'!$AM$89</f>
        <v>32551144</v>
      </c>
      <c r="G119" s="17">
        <f>SUM(E119:F119)</f>
        <v>132095303</v>
      </c>
      <c r="H119" s="17">
        <f>+'[3]2005tab8&amp;9A'!$AM$103</f>
        <v>957433</v>
      </c>
      <c r="I119" s="17">
        <f>+'[3]2005tab8&amp;9A'!$AM$105</f>
        <v>39866512</v>
      </c>
      <c r="J119" s="17">
        <f>+'[3]2005tab8&amp;9A'!$AM$107</f>
        <v>15294021</v>
      </c>
      <c r="K119" s="17">
        <f>+'[3]2005tab8&amp;9A'!$AM$111</f>
        <v>3472275</v>
      </c>
      <c r="L119" s="17">
        <f>+'[3]2005tab8&amp;9A'!$AM$115</f>
        <v>36184689</v>
      </c>
      <c r="M119" s="19">
        <f>SUM(G119:L119)+B119+C119+D119</f>
        <v>367076477</v>
      </c>
      <c r="N119" s="19"/>
      <c r="O119" s="19"/>
      <c r="P119" s="19"/>
      <c r="Q119" s="19"/>
    </row>
    <row r="120" spans="1:17" x14ac:dyDescent="0.2">
      <c r="M120" s="19"/>
      <c r="N120" s="19"/>
      <c r="O120" s="19"/>
      <c r="P120" s="19"/>
      <c r="Q120" s="19"/>
    </row>
    <row r="121" spans="1:17" x14ac:dyDescent="0.2">
      <c r="A121" s="15">
        <v>2006</v>
      </c>
      <c r="M121" s="19"/>
      <c r="N121" s="19"/>
      <c r="O121" s="19"/>
      <c r="P121" s="19"/>
      <c r="Q121" s="19"/>
    </row>
    <row r="122" spans="1:17" x14ac:dyDescent="0.2">
      <c r="A122" s="12" t="s">
        <v>6</v>
      </c>
      <c r="B122" s="17">
        <f>+'[4]2006tab8&amp;9A'!$AB$66</f>
        <v>4090672</v>
      </c>
      <c r="C122" s="17">
        <f>+'[4]2006tab8&amp;9A'!$AB$69</f>
        <v>63718025</v>
      </c>
      <c r="D122" s="17">
        <f>+'[4]2006tab8&amp;9A'!$AB$72</f>
        <v>76672672</v>
      </c>
      <c r="E122" s="17">
        <f>+'[4]2006tab8&amp;9A'!$AB$88</f>
        <v>101436246</v>
      </c>
      <c r="F122" s="17">
        <f>+'[4]2006tab8&amp;9A'!$AB$89</f>
        <v>30039757</v>
      </c>
      <c r="G122" s="17">
        <f t="shared" ref="G122:G127" si="5">SUM(E122:F122)</f>
        <v>131476003</v>
      </c>
      <c r="H122" s="17">
        <f>+'[4]2006tab8&amp;9A'!$AB$103</f>
        <v>1150418</v>
      </c>
      <c r="I122" s="17">
        <f>+'[4]2006tab8&amp;9A'!$AB$105</f>
        <v>41946227</v>
      </c>
      <c r="J122" s="17">
        <f>+'[4]2006tab8&amp;9A'!$AB$107</f>
        <v>14721210</v>
      </c>
      <c r="K122" s="17">
        <f>+'[4]2006tab8&amp;9A'!$AB$111</f>
        <v>2989935</v>
      </c>
      <c r="L122" s="17">
        <f>+'[4]2006tab8&amp;9A'!$AB$115</f>
        <v>35530199</v>
      </c>
      <c r="M122" s="19">
        <f t="shared" ref="M122:M127" si="6">SUM(G122:L122)+B122+C122+D122</f>
        <v>372295361</v>
      </c>
      <c r="N122" s="19"/>
      <c r="O122" s="19"/>
      <c r="P122" s="19"/>
      <c r="Q122" s="19"/>
    </row>
    <row r="123" spans="1:17" x14ac:dyDescent="0.2">
      <c r="A123" s="12" t="s">
        <v>7</v>
      </c>
      <c r="B123" s="17">
        <f>+'[4]2006tab8&amp;9A'!$AC$66</f>
        <v>4368550</v>
      </c>
      <c r="C123" s="17">
        <f>+'[4]2006tab8&amp;9A'!$AC$69</f>
        <v>59900912</v>
      </c>
      <c r="D123" s="17">
        <f>+'[4]2006tab8&amp;9A'!$AC$72</f>
        <v>81452428</v>
      </c>
      <c r="E123" s="17">
        <f>+'[4]2006tab8&amp;9A'!$AC$88</f>
        <v>100336712</v>
      </c>
      <c r="F123" s="17">
        <f>+'[4]2006tab8&amp;9A'!$AC$89</f>
        <v>30176627</v>
      </c>
      <c r="G123" s="17">
        <f t="shared" si="5"/>
        <v>130513339</v>
      </c>
      <c r="H123" s="17">
        <f>+'[4]2006tab8&amp;9A'!$AC$103</f>
        <v>1052956</v>
      </c>
      <c r="I123" s="17">
        <f>+'[4]2006tab8&amp;9A'!$AC$105</f>
        <v>41708971</v>
      </c>
      <c r="J123" s="17">
        <f>+'[4]2006tab8&amp;9A'!$AC$107</f>
        <v>14634879</v>
      </c>
      <c r="K123" s="17">
        <f>+'[4]2006tab8&amp;9A'!$AC$111</f>
        <v>4357463</v>
      </c>
      <c r="L123" s="17">
        <f>+'[4]2006tab8&amp;9A'!$AC$115</f>
        <v>38194610</v>
      </c>
      <c r="M123" s="19">
        <f t="shared" si="6"/>
        <v>376184108</v>
      </c>
      <c r="N123" s="19"/>
      <c r="O123" s="19"/>
      <c r="P123" s="19"/>
      <c r="Q123" s="19"/>
    </row>
    <row r="124" spans="1:17" x14ac:dyDescent="0.2">
      <c r="A124" s="12" t="s">
        <v>8</v>
      </c>
      <c r="B124" s="17">
        <f>+'[4]2006tab8&amp;9A'!$AD$66</f>
        <v>3519559</v>
      </c>
      <c r="C124" s="17">
        <f>+'[4]2006tab8&amp;9A'!$AD$69</f>
        <v>66793037</v>
      </c>
      <c r="D124" s="17">
        <f>+'[4]2006tab8&amp;9A'!$AD$72</f>
        <v>83846402</v>
      </c>
      <c r="E124" s="17">
        <f>+'[4]2006tab8&amp;9A'!$AD$88</f>
        <v>102911393</v>
      </c>
      <c r="F124" s="17">
        <f>+'[4]2006tab8&amp;9A'!$AD$89</f>
        <v>29052183</v>
      </c>
      <c r="G124" s="17">
        <f t="shared" si="5"/>
        <v>131963576</v>
      </c>
      <c r="H124" s="17">
        <f>+'[4]2006tab8&amp;9A'!$AD$103</f>
        <v>1149294</v>
      </c>
      <c r="I124" s="17">
        <f>+'[4]2006tab8&amp;9A'!$AD$105</f>
        <v>40634270</v>
      </c>
      <c r="J124" s="17">
        <f>+'[4]2006tab8&amp;9A'!$AD$107</f>
        <v>14361039</v>
      </c>
      <c r="K124" s="17">
        <f>+'[4]2006tab8&amp;9A'!$AD$111</f>
        <v>7331117</v>
      </c>
      <c r="L124" s="17">
        <f>+'[4]2006tab8&amp;9A'!$AD$115</f>
        <v>36161194</v>
      </c>
      <c r="M124" s="19">
        <f t="shared" si="6"/>
        <v>385759488</v>
      </c>
      <c r="N124" s="19"/>
      <c r="O124" s="19"/>
      <c r="P124" s="19"/>
      <c r="Q124" s="19"/>
    </row>
    <row r="125" spans="1:17" x14ac:dyDescent="0.2">
      <c r="A125" s="12" t="s">
        <v>9</v>
      </c>
      <c r="B125" s="17">
        <f>+'[4]2006tab8&amp;9A'!$AE$66</f>
        <v>3589974</v>
      </c>
      <c r="C125" s="17">
        <f>+'[4]2006tab8&amp;9A'!$AE$69</f>
        <v>71081736</v>
      </c>
      <c r="D125" s="17">
        <f>+'[4]2006tab8&amp;9A'!$AE$72</f>
        <v>81179535</v>
      </c>
      <c r="E125" s="17">
        <f>+'[4]2006tab8&amp;9A'!$AE$88</f>
        <v>103791508</v>
      </c>
      <c r="F125" s="17">
        <f>+'[4]2006tab8&amp;9A'!$AE$89</f>
        <v>29338984</v>
      </c>
      <c r="G125" s="17">
        <f t="shared" si="5"/>
        <v>133130492</v>
      </c>
      <c r="H125" s="17">
        <f>+'[4]2006tab8&amp;9A'!$AE$103</f>
        <v>1100668</v>
      </c>
      <c r="I125" s="17">
        <f>+'[4]2006tab8&amp;9A'!$AE$105</f>
        <v>40440255</v>
      </c>
      <c r="J125" s="17">
        <f>+'[4]2006tab8&amp;9A'!$AE$107</f>
        <v>14685535</v>
      </c>
      <c r="K125" s="17">
        <f>+'[4]2006tab8&amp;9A'!$AE$111</f>
        <v>3669549</v>
      </c>
      <c r="L125" s="17">
        <f>+'[4]2006tab8&amp;9A'!$AE$115</f>
        <v>36282750</v>
      </c>
      <c r="M125" s="19">
        <f t="shared" si="6"/>
        <v>385160494</v>
      </c>
      <c r="N125" s="19"/>
      <c r="O125" s="19"/>
      <c r="P125" s="19"/>
      <c r="Q125" s="19"/>
    </row>
    <row r="126" spans="1:17" x14ac:dyDescent="0.2">
      <c r="A126" s="12" t="s">
        <v>10</v>
      </c>
      <c r="B126" s="17">
        <f>+'[4]2006tab8&amp;9A'!$AF$66</f>
        <v>4458074</v>
      </c>
      <c r="C126" s="17">
        <f>+'[4]2006tab8&amp;9A'!$AF$69</f>
        <v>73090817</v>
      </c>
      <c r="D126" s="17">
        <f>+'[4]2006tab8&amp;9A'!$AF$72</f>
        <v>83793180</v>
      </c>
      <c r="E126" s="17">
        <f>+'[4]2006tab8&amp;9A'!$AF$88</f>
        <v>105012708</v>
      </c>
      <c r="F126" s="17">
        <f>+'[4]2006tab8&amp;9A'!$AF$89</f>
        <v>30095315</v>
      </c>
      <c r="G126" s="17">
        <f t="shared" si="5"/>
        <v>135108023</v>
      </c>
      <c r="H126" s="17">
        <f>+'[4]2006tab8&amp;9A'!$AF$103</f>
        <v>1117982</v>
      </c>
      <c r="I126" s="17">
        <f>+'[4]2006tab8&amp;9A'!$AF$105</f>
        <v>35762745</v>
      </c>
      <c r="J126" s="17">
        <f>+'[4]2006tab8&amp;9A'!$AF$107</f>
        <v>14741990</v>
      </c>
      <c r="K126" s="17">
        <f>+'[4]2006tab8&amp;9A'!$AF$111</f>
        <v>2808876</v>
      </c>
      <c r="L126" s="17">
        <f>+'[4]2006tab8&amp;9A'!$AF$115</f>
        <v>36669190</v>
      </c>
      <c r="M126" s="19">
        <f t="shared" si="6"/>
        <v>387550877</v>
      </c>
      <c r="N126" s="19"/>
      <c r="O126" s="19"/>
      <c r="P126" s="19"/>
      <c r="Q126" s="19"/>
    </row>
    <row r="127" spans="1:17" x14ac:dyDescent="0.2">
      <c r="A127" s="12" t="s">
        <v>73</v>
      </c>
      <c r="B127" s="17">
        <f>+'[4]2006tab8&amp;9A'!$AG$66</f>
        <v>3254274</v>
      </c>
      <c r="C127" s="17">
        <f>+'[4]2006tab8&amp;9A'!$AG$69</f>
        <v>70857091</v>
      </c>
      <c r="D127" s="17">
        <f>+'[4]2006tab8&amp;9A'!$AG$72</f>
        <v>90768457</v>
      </c>
      <c r="E127" s="17">
        <f>+'[4]2006tab8&amp;9A'!$AG$88</f>
        <v>109273471</v>
      </c>
      <c r="F127" s="17">
        <f>+'[4]2006tab8&amp;9A'!$AG$89</f>
        <v>30991795</v>
      </c>
      <c r="G127" s="17">
        <f t="shared" si="5"/>
        <v>140265266</v>
      </c>
      <c r="H127" s="17">
        <f>+'[4]2006tab8&amp;9A'!$AG$103</f>
        <v>1340198</v>
      </c>
      <c r="I127" s="17">
        <f>+'[4]2006tab8&amp;9A'!$AG$105</f>
        <v>37174884</v>
      </c>
      <c r="J127" s="17">
        <f>+'[4]2006tab8&amp;9A'!$AG$107</f>
        <v>15884441</v>
      </c>
      <c r="K127" s="17">
        <f>+'[4]2006tab8&amp;9A'!$AG$111</f>
        <v>5249672</v>
      </c>
      <c r="L127" s="17">
        <f>+'[4]2006tab8&amp;9A'!$AG$115</f>
        <v>35085109</v>
      </c>
      <c r="M127" s="19">
        <f t="shared" si="6"/>
        <v>399879392</v>
      </c>
      <c r="N127" s="19"/>
      <c r="O127" s="19"/>
      <c r="P127" s="19"/>
      <c r="Q127" s="19"/>
    </row>
    <row r="128" spans="1:17" x14ac:dyDescent="0.2">
      <c r="A128" s="12" t="s">
        <v>43</v>
      </c>
      <c r="B128" s="17">
        <f>+'[4]2006tab8&amp;9A'!$AH$66</f>
        <v>3706355</v>
      </c>
      <c r="C128" s="17">
        <f>+'[4]2006tab8&amp;9A'!$AH$69</f>
        <v>70417635</v>
      </c>
      <c r="D128" s="17">
        <f>+'[4]2006tab8&amp;9A'!$AH$72</f>
        <v>89666799</v>
      </c>
      <c r="E128" s="17">
        <f>+'[4]2006tab8&amp;9A'!$AH$88</f>
        <v>110321377</v>
      </c>
      <c r="F128" s="17">
        <f>+'[4]2006tab8&amp;9A'!$AH$89</f>
        <v>30235359</v>
      </c>
      <c r="G128" s="17">
        <f t="shared" ref="G128:G133" si="7">SUM(E128:F128)</f>
        <v>140556736</v>
      </c>
      <c r="H128" s="17">
        <f>+'[4]2006tab8&amp;9A'!$AH$103</f>
        <v>1400190</v>
      </c>
      <c r="I128" s="17">
        <f>+'[4]2006tab8&amp;9A'!$AH$105</f>
        <v>36411797</v>
      </c>
      <c r="J128" s="17">
        <f>+'[4]2006tab8&amp;9A'!$AH$107</f>
        <v>16485771</v>
      </c>
      <c r="K128" s="17">
        <f>+'[4]2006tab8&amp;9A'!$AH$111</f>
        <v>2823920</v>
      </c>
      <c r="L128" s="17">
        <f>+'[4]2006tab8&amp;9A'!$AH$115</f>
        <v>39422630</v>
      </c>
      <c r="M128" s="19">
        <f t="shared" ref="M128:M133" si="8">SUM(G128:L128)+B128+C128+D128</f>
        <v>400891833</v>
      </c>
      <c r="N128" s="19"/>
      <c r="O128" s="19"/>
      <c r="P128" s="19"/>
      <c r="Q128" s="19"/>
    </row>
    <row r="129" spans="1:19" x14ac:dyDescent="0.2">
      <c r="A129" s="12" t="s">
        <v>15</v>
      </c>
      <c r="B129" s="17">
        <f>+'[4]2006tab8&amp;9A'!$AI$66</f>
        <v>5117552</v>
      </c>
      <c r="C129" s="17">
        <f>+'[4]2006tab8&amp;9A'!$AI$69</f>
        <v>70443864</v>
      </c>
      <c r="D129" s="17">
        <f>+'[4]2006tab8&amp;9A'!$AI$72</f>
        <v>94016601</v>
      </c>
      <c r="E129" s="17">
        <f>+'[4]2006tab8&amp;9A'!$AI$88</f>
        <v>110539519</v>
      </c>
      <c r="F129" s="17">
        <f>+'[4]2006tab8&amp;9A'!$AI$89</f>
        <v>30729816</v>
      </c>
      <c r="G129" s="17">
        <f t="shared" si="7"/>
        <v>141269335</v>
      </c>
      <c r="H129" s="17">
        <f>+'[4]2006tab8&amp;9A'!$AI$103</f>
        <v>1738850</v>
      </c>
      <c r="I129" s="17">
        <f>+'[4]2006tab8&amp;9A'!$AI$105</f>
        <v>36303644</v>
      </c>
      <c r="J129" s="17">
        <f>+'[4]2006tab8&amp;9A'!$AI$107</f>
        <v>18496130</v>
      </c>
      <c r="K129" s="17">
        <f>+'[4]2006tab8&amp;9A'!$AI$111</f>
        <v>2752865</v>
      </c>
      <c r="L129" s="17">
        <f>+'[4]2006tab8&amp;9A'!$AI$115</f>
        <v>37277414</v>
      </c>
      <c r="M129" s="19">
        <f t="shared" si="8"/>
        <v>407416255</v>
      </c>
      <c r="N129" s="19"/>
      <c r="O129" s="19"/>
      <c r="P129" s="19"/>
      <c r="Q129" s="19"/>
    </row>
    <row r="130" spans="1:19" x14ac:dyDescent="0.2">
      <c r="A130" s="12" t="s">
        <v>74</v>
      </c>
      <c r="B130" s="17">
        <f>+'[4]2006tab8&amp;9A'!$AJ$66</f>
        <v>3696373</v>
      </c>
      <c r="C130" s="17">
        <f>+'[4]2006tab8&amp;9A'!$AJ$69</f>
        <v>75384047</v>
      </c>
      <c r="D130" s="17">
        <f>+'[4]2006tab8&amp;9A'!$AJ$72</f>
        <v>90298106</v>
      </c>
      <c r="E130" s="17">
        <f>+'[4]2006tab8&amp;9A'!$AJ$88</f>
        <v>114369386</v>
      </c>
      <c r="F130" s="17">
        <f>+'[4]2006tab8&amp;9A'!$AJ$89</f>
        <v>29030829</v>
      </c>
      <c r="G130" s="17">
        <f t="shared" si="7"/>
        <v>143400215</v>
      </c>
      <c r="H130" s="17">
        <f>+'[4]2006tab8&amp;9A'!$AJ$103</f>
        <v>1560216</v>
      </c>
      <c r="I130" s="17">
        <f>+'[4]2006tab8&amp;9A'!$AJ$105</f>
        <v>35684192</v>
      </c>
      <c r="J130" s="17">
        <f>+'[4]2006tab8&amp;9A'!$AJ$107</f>
        <v>18739988</v>
      </c>
      <c r="K130" s="17">
        <f>+'[4]2006tab8&amp;9A'!$AJ$111</f>
        <v>4292186</v>
      </c>
      <c r="L130" s="17">
        <f>+'[4]2006tab8&amp;9A'!$AJ$115</f>
        <v>38348100</v>
      </c>
      <c r="M130" s="19">
        <f t="shared" si="8"/>
        <v>411403423</v>
      </c>
      <c r="N130" s="19"/>
      <c r="O130" s="19"/>
      <c r="P130" s="19"/>
      <c r="Q130" s="19"/>
    </row>
    <row r="131" spans="1:19" x14ac:dyDescent="0.2">
      <c r="A131" s="12" t="s">
        <v>12</v>
      </c>
      <c r="B131" s="17">
        <f>+'[4]2006tab8&amp;9A'!$AK$66</f>
        <v>4396796</v>
      </c>
      <c r="C131" s="17">
        <f>+'[4]2006tab8&amp;9A'!$AK$69</f>
        <v>72416081</v>
      </c>
      <c r="D131" s="17">
        <f>+'[4]2006tab8&amp;9A'!$AK$72</f>
        <v>99551875</v>
      </c>
      <c r="E131" s="17">
        <f>+'[4]2006tab8&amp;9A'!$AK$88</f>
        <v>115734455</v>
      </c>
      <c r="F131" s="17">
        <f>+'[4]2006tab8&amp;9A'!$AK$89</f>
        <v>27165846</v>
      </c>
      <c r="G131" s="17">
        <f t="shared" si="7"/>
        <v>142900301</v>
      </c>
      <c r="H131" s="17">
        <f>+'[4]2006tab8&amp;9A'!$AK$103</f>
        <v>1541899</v>
      </c>
      <c r="I131" s="17">
        <f>+'[4]2006tab8&amp;9A'!$AK$105</f>
        <v>34080589</v>
      </c>
      <c r="J131" s="17">
        <f>+'[4]2006tab8&amp;9A'!$AK$107</f>
        <v>21105365</v>
      </c>
      <c r="K131" s="17">
        <f>+'[4]2006tab8&amp;9A'!$AK$111</f>
        <v>3070354</v>
      </c>
      <c r="L131" s="17">
        <f>+'[4]2006tab8&amp;9A'!$AK$115</f>
        <v>39394172</v>
      </c>
      <c r="M131" s="19">
        <f t="shared" si="8"/>
        <v>418457432</v>
      </c>
      <c r="N131" s="19"/>
      <c r="O131" s="19"/>
      <c r="P131" s="19"/>
      <c r="Q131" s="19"/>
    </row>
    <row r="132" spans="1:19" x14ac:dyDescent="0.2">
      <c r="A132" s="12" t="s">
        <v>13</v>
      </c>
      <c r="B132" s="17">
        <f>+'[4]2006tab8&amp;9A'!$AL$66</f>
        <v>4772996</v>
      </c>
      <c r="C132" s="17">
        <f>+'[4]2006tab8&amp;9A'!$AL$69</f>
        <v>68162012</v>
      </c>
      <c r="D132" s="17">
        <f>+'[4]2006tab8&amp;9A'!$AL$72</f>
        <v>103110344</v>
      </c>
      <c r="E132" s="17">
        <f>+'[4]2006tab8&amp;9A'!$AL$88</f>
        <v>119621507</v>
      </c>
      <c r="F132" s="17">
        <f>+'[4]2006tab8&amp;9A'!$AL$89</f>
        <v>28327414</v>
      </c>
      <c r="G132" s="17">
        <f t="shared" si="7"/>
        <v>147948921</v>
      </c>
      <c r="H132" s="17">
        <f>+'[4]2006tab8&amp;9A'!$AL$103</f>
        <v>1352718</v>
      </c>
      <c r="I132" s="17">
        <f>+'[4]2006tab8&amp;9A'!$AL$105</f>
        <v>33413080</v>
      </c>
      <c r="J132" s="17">
        <f>+'[4]2006tab8&amp;9A'!$AL$107</f>
        <v>23765188</v>
      </c>
      <c r="K132" s="17">
        <f>+'[4]2006tab8&amp;9A'!$AL$111</f>
        <v>2387868</v>
      </c>
      <c r="L132" s="17">
        <f>+'[4]2006tab8&amp;9A'!$AL$115</f>
        <v>39753359</v>
      </c>
      <c r="M132" s="19">
        <f t="shared" si="8"/>
        <v>424666486</v>
      </c>
      <c r="N132" s="19"/>
      <c r="O132" s="19"/>
      <c r="P132" s="19"/>
      <c r="Q132" s="19"/>
    </row>
    <row r="133" spans="1:19" x14ac:dyDescent="0.2">
      <c r="A133" s="12" t="s">
        <v>14</v>
      </c>
      <c r="B133" s="17">
        <f>+'[4]2006tab8&amp;9A'!$AM$66</f>
        <v>6536475</v>
      </c>
      <c r="C133" s="17">
        <f>+'[4]2006tab8&amp;9A'!$AM$69</f>
        <v>72120857</v>
      </c>
      <c r="D133" s="17">
        <f>+'[4]2006tab8&amp;9A'!$AM$72</f>
        <v>96277091</v>
      </c>
      <c r="E133" s="17">
        <f>+'[4]2006tab8&amp;9A'!$AM$88</f>
        <v>125512188</v>
      </c>
      <c r="F133" s="17">
        <f>+'[4]2006tab8&amp;9A'!$AM$89</f>
        <v>27936979</v>
      </c>
      <c r="G133" s="17">
        <f t="shared" si="7"/>
        <v>153449167</v>
      </c>
      <c r="H133" s="17">
        <f>+'[4]2006tab8&amp;9A'!$AM$103</f>
        <v>1246098</v>
      </c>
      <c r="I133" s="17">
        <f>+'[4]2006tab8&amp;9A'!$AM$105</f>
        <v>33196407</v>
      </c>
      <c r="J133" s="17">
        <f>+'[4]2006tab8&amp;9A'!$AM$107</f>
        <v>23748652</v>
      </c>
      <c r="K133" s="17">
        <f>+'[4]2006tab8&amp;9A'!$AM$111</f>
        <v>4133518</v>
      </c>
      <c r="L133" s="17">
        <f>+'[4]2006tab8&amp;9A'!$AM$115</f>
        <v>39260938</v>
      </c>
      <c r="M133" s="19">
        <f t="shared" si="8"/>
        <v>429969203</v>
      </c>
      <c r="N133" s="19"/>
      <c r="O133" s="19"/>
      <c r="P133" s="19"/>
      <c r="Q133" s="19"/>
    </row>
    <row r="135" spans="1:19" x14ac:dyDescent="0.2">
      <c r="A135" s="15">
        <v>2007</v>
      </c>
      <c r="B135" s="17"/>
      <c r="C135" s="17"/>
      <c r="D135" s="17"/>
      <c r="E135" s="17"/>
      <c r="F135" s="17"/>
      <c r="G135" s="17"/>
      <c r="H135" s="17"/>
      <c r="I135" s="17"/>
      <c r="J135" s="17"/>
      <c r="K135" s="17"/>
      <c r="L135" s="17"/>
      <c r="M135" s="19"/>
      <c r="N135" s="19"/>
      <c r="O135" s="19"/>
      <c r="P135" s="19"/>
      <c r="Q135" s="19"/>
    </row>
    <row r="136" spans="1:19" x14ac:dyDescent="0.2">
      <c r="A136" s="12" t="s">
        <v>6</v>
      </c>
      <c r="B136" s="17">
        <f>+'[5]2007tab8&amp;9A'!$AB$66</f>
        <v>5132070</v>
      </c>
      <c r="C136" s="17">
        <f>+'[5]2007tab8&amp;9A'!$AB$69</f>
        <v>65795862</v>
      </c>
      <c r="D136" s="17">
        <f>+'[5]2007tab8&amp;9A'!$AB$72</f>
        <v>97498602</v>
      </c>
      <c r="E136" s="17">
        <f>+'[5]2007tab8&amp;9A'!$AB$88</f>
        <v>129238563</v>
      </c>
      <c r="F136" s="17">
        <f>+'[5]2007tab8&amp;9A'!$AB$89</f>
        <v>27346802</v>
      </c>
      <c r="G136" s="17">
        <f t="shared" ref="G136:G141" si="9">SUM(E136:F136)</f>
        <v>156585365</v>
      </c>
      <c r="H136" s="17">
        <f>+'[5]2007tab8&amp;9A'!$AB$103</f>
        <v>1388295</v>
      </c>
      <c r="I136" s="17">
        <f>+'[5]2007tab8&amp;9A'!$AB$105</f>
        <v>34840242</v>
      </c>
      <c r="J136" s="17">
        <f>+'[5]2007tab8&amp;9A'!$AB$107</f>
        <v>26132353</v>
      </c>
      <c r="K136" s="17">
        <f>+'[5]2007tab8&amp;9A'!$AB$111</f>
        <v>3219937</v>
      </c>
      <c r="L136" s="17">
        <f>+'[5]2007tab8&amp;9A'!$AB$115</f>
        <v>39233145</v>
      </c>
      <c r="M136" s="19">
        <f t="shared" ref="M136:M141" si="10">SUM(G136:L136)+B136+C136+D136</f>
        <v>429825871</v>
      </c>
      <c r="N136" s="19"/>
      <c r="O136" s="19"/>
      <c r="P136" s="19"/>
      <c r="Q136" s="19"/>
      <c r="S136" s="17"/>
    </row>
    <row r="137" spans="1:19" x14ac:dyDescent="0.2">
      <c r="A137" s="12" t="s">
        <v>7</v>
      </c>
      <c r="B137" s="17">
        <f>+'[5]2007tab8&amp;9A'!$AC$66</f>
        <v>5355743</v>
      </c>
      <c r="C137" s="17">
        <f>+'[5]2007tab8&amp;9A'!$AC$69</f>
        <v>63964405</v>
      </c>
      <c r="D137" s="17">
        <f>+'[5]2007tab8&amp;9A'!$AC$72</f>
        <v>94175603</v>
      </c>
      <c r="E137" s="17">
        <f>+'[5]2007tab8&amp;9A'!$AC$88</f>
        <v>131871953</v>
      </c>
      <c r="F137" s="17">
        <f>+'[5]2007tab8&amp;9A'!$AC$89</f>
        <v>29505856</v>
      </c>
      <c r="G137" s="17">
        <f t="shared" si="9"/>
        <v>161377809</v>
      </c>
      <c r="H137" s="17">
        <f>+'[5]2007tab8&amp;9A'!$AC$103</f>
        <v>1121127</v>
      </c>
      <c r="I137" s="17">
        <f>+'[5]2007tab8&amp;9A'!$AC$105</f>
        <v>34962725</v>
      </c>
      <c r="J137" s="17">
        <f>+'[5]2007tab8&amp;9A'!$AC$107</f>
        <v>26838753</v>
      </c>
      <c r="K137" s="17">
        <f>+'[5]2007tab8&amp;9A'!$AC$111</f>
        <v>3049502</v>
      </c>
      <c r="L137" s="17">
        <f>+'[5]2007tab8&amp;9A'!$AC$115</f>
        <v>38995877</v>
      </c>
      <c r="M137" s="19">
        <f t="shared" si="10"/>
        <v>429841544</v>
      </c>
      <c r="N137" s="19"/>
      <c r="O137" s="19"/>
      <c r="P137" s="19"/>
      <c r="Q137" s="19"/>
      <c r="S137" s="17"/>
    </row>
    <row r="138" spans="1:19" x14ac:dyDescent="0.2">
      <c r="A138" s="12" t="s">
        <v>8</v>
      </c>
      <c r="B138" s="17">
        <f>+'[5]2007tab8&amp;9A'!$AD$66</f>
        <v>4806662</v>
      </c>
      <c r="C138" s="17">
        <f>+'[5]2007tab8&amp;9A'!$AD$69</f>
        <v>68390520</v>
      </c>
      <c r="D138" s="17">
        <f>+'[5]2007tab8&amp;9A'!$AD$72</f>
        <v>93327197</v>
      </c>
      <c r="E138" s="17">
        <f>+'[5]2007tab8&amp;9A'!$AD$88</f>
        <v>133626544</v>
      </c>
      <c r="F138" s="17">
        <f>+'[5]2007tab8&amp;9A'!$AD$89</f>
        <v>30479531</v>
      </c>
      <c r="G138" s="17">
        <f t="shared" si="9"/>
        <v>164106075</v>
      </c>
      <c r="H138" s="17">
        <f>+'[5]2007tab8&amp;9A'!$AD$103</f>
        <v>1023077</v>
      </c>
      <c r="I138" s="17">
        <f>+'[5]2007tab8&amp;9A'!$AD$105</f>
        <v>33747441</v>
      </c>
      <c r="J138" s="17">
        <f>+'[5]2007tab8&amp;9A'!$AD$107</f>
        <v>26513590</v>
      </c>
      <c r="K138" s="17">
        <f>+'[5]2007tab8&amp;9A'!$AD$111</f>
        <v>7924711</v>
      </c>
      <c r="L138" s="17">
        <f>+'[5]2007tab8&amp;9A'!$AD$115</f>
        <v>39615536</v>
      </c>
      <c r="M138" s="19">
        <f t="shared" si="10"/>
        <v>439454809</v>
      </c>
      <c r="N138" s="19"/>
      <c r="O138" s="19"/>
      <c r="P138" s="19"/>
      <c r="Q138" s="19"/>
      <c r="S138" s="17"/>
    </row>
    <row r="139" spans="1:19" x14ac:dyDescent="0.2">
      <c r="A139" s="12" t="s">
        <v>9</v>
      </c>
      <c r="B139" s="17">
        <f>+'[5]2007tab8&amp;9A'!$AE$66</f>
        <v>4234533</v>
      </c>
      <c r="C139" s="17">
        <f>+'[5]2007tab8&amp;9A'!$AE$69</f>
        <v>63932659</v>
      </c>
      <c r="D139" s="17">
        <f>+'[5]2007tab8&amp;9A'!$AE$72</f>
        <v>101400674</v>
      </c>
      <c r="E139" s="17">
        <f>+'[5]2007tab8&amp;9A'!$AE$88</f>
        <v>135047164</v>
      </c>
      <c r="F139" s="17">
        <f>+'[5]2007tab8&amp;9A'!$AE$89</f>
        <v>28169790</v>
      </c>
      <c r="G139" s="17">
        <f t="shared" si="9"/>
        <v>163216954</v>
      </c>
      <c r="H139" s="17">
        <f>+'[5]2007tab8&amp;9A'!$AE$103</f>
        <v>1019897</v>
      </c>
      <c r="I139" s="17">
        <f>+'[5]2007tab8&amp;9A'!$AE$105</f>
        <v>33596120</v>
      </c>
      <c r="J139" s="17">
        <f>+'[5]2007tab8&amp;9A'!$AE$107</f>
        <v>31343002</v>
      </c>
      <c r="K139" s="17">
        <f>+'[5]2007tab8&amp;9A'!$AE$111</f>
        <v>3351482</v>
      </c>
      <c r="L139" s="17">
        <f>+'[5]2007tab8&amp;9A'!$AE$115</f>
        <v>39381970</v>
      </c>
      <c r="M139" s="19">
        <f t="shared" si="10"/>
        <v>441477291</v>
      </c>
      <c r="N139" s="19"/>
      <c r="O139" s="19"/>
      <c r="P139" s="19"/>
      <c r="Q139" s="19"/>
      <c r="S139" s="17"/>
    </row>
    <row r="140" spans="1:19" x14ac:dyDescent="0.2">
      <c r="A140" s="12" t="s">
        <v>10</v>
      </c>
      <c r="B140" s="17">
        <f>+'[5]2007tab8&amp;9A'!$AF$66</f>
        <v>5032081</v>
      </c>
      <c r="C140" s="17">
        <f>+'[5]2007tab8&amp;9A'!$AF$69</f>
        <v>62037274</v>
      </c>
      <c r="D140" s="17">
        <f>+'[5]2007tab8&amp;9A'!$AF$72</f>
        <v>104166828</v>
      </c>
      <c r="E140" s="17">
        <f>+'[5]2007tab8&amp;9A'!$AF$88</f>
        <v>137840016</v>
      </c>
      <c r="F140" s="17">
        <f>+'[5]2007tab8&amp;9A'!$AF$89</f>
        <v>29809083</v>
      </c>
      <c r="G140" s="17">
        <f t="shared" si="9"/>
        <v>167649099</v>
      </c>
      <c r="H140" s="17">
        <f>+'[5]2007tab8&amp;9A'!$AF$103</f>
        <v>1415894</v>
      </c>
      <c r="I140" s="17">
        <f>+'[5]2007tab8&amp;9A'!$AF$105</f>
        <v>33153215</v>
      </c>
      <c r="J140" s="17">
        <f>+'[5]2007tab8&amp;9A'!$AF$107</f>
        <v>31311853</v>
      </c>
      <c r="K140" s="17">
        <f>+'[5]2007tab8&amp;9A'!$AF$111</f>
        <v>3099641</v>
      </c>
      <c r="L140" s="17">
        <f>+'[5]2007tab8&amp;9A'!$AF$115</f>
        <v>37604771</v>
      </c>
      <c r="M140" s="19">
        <f t="shared" si="10"/>
        <v>445470656</v>
      </c>
      <c r="N140" s="19"/>
      <c r="O140" s="19"/>
      <c r="P140" s="19"/>
      <c r="Q140" s="19"/>
      <c r="S140" s="17"/>
    </row>
    <row r="141" spans="1:19" x14ac:dyDescent="0.2">
      <c r="A141" s="12" t="s">
        <v>73</v>
      </c>
      <c r="B141" s="17">
        <f>+'[5]2007tab8&amp;9A'!$AG$66</f>
        <v>3692688</v>
      </c>
      <c r="C141" s="17">
        <f>+'[5]2007tab8&amp;9A'!$AG$69</f>
        <v>60056936</v>
      </c>
      <c r="D141" s="17">
        <f>+'[5]2007tab8&amp;9A'!$AG$72</f>
        <v>105317413</v>
      </c>
      <c r="E141" s="17">
        <f>+'[5]2007tab8&amp;9A'!$AG$88</f>
        <v>141770609</v>
      </c>
      <c r="F141" s="17">
        <f>+'[5]2007tab8&amp;9A'!$AG$89</f>
        <v>30999118</v>
      </c>
      <c r="G141" s="17">
        <f t="shared" si="9"/>
        <v>172769727</v>
      </c>
      <c r="H141" s="17">
        <f>+'[5]2007tab8&amp;9A'!$AG$103</f>
        <v>1695850</v>
      </c>
      <c r="I141" s="17">
        <f>+'[5]2007tab8&amp;9A'!$AG$105</f>
        <v>33290296</v>
      </c>
      <c r="J141" s="17">
        <f>+'[5]2007tab8&amp;9A'!$AG$107</f>
        <v>31653052</v>
      </c>
      <c r="K141" s="17">
        <f>+'[5]2007tab8&amp;9A'!$AG$111</f>
        <v>4628154</v>
      </c>
      <c r="L141" s="17">
        <f>+'[5]2007tab8&amp;9A'!$AG$115</f>
        <v>39176876</v>
      </c>
      <c r="M141" s="19">
        <f t="shared" si="10"/>
        <v>452280992</v>
      </c>
      <c r="N141" s="19"/>
      <c r="O141" s="19"/>
      <c r="P141" s="19"/>
      <c r="Q141" s="19"/>
      <c r="S141" s="17"/>
    </row>
    <row r="142" spans="1:19" x14ac:dyDescent="0.2">
      <c r="A142" s="12" t="s">
        <v>43</v>
      </c>
      <c r="B142" s="17">
        <f>+'[5]2007tab8&amp;9A'!$AH$66</f>
        <v>4569971</v>
      </c>
      <c r="C142" s="17">
        <f>+'[5]2007tab8&amp;9A'!$AH$69</f>
        <v>59992813</v>
      </c>
      <c r="D142" s="17">
        <f>+'[5]2007tab8&amp;9A'!$AH$72</f>
        <v>104865048</v>
      </c>
      <c r="E142" s="17">
        <f>+'[5]2007tab8&amp;9A'!$AH$88</f>
        <v>144303002</v>
      </c>
      <c r="F142" s="17">
        <f>+'[5]2007tab8&amp;9A'!$AH$89</f>
        <v>30705107</v>
      </c>
      <c r="G142" s="17">
        <f t="shared" ref="G142:G147" si="11">SUM(E142:F142)</f>
        <v>175008109</v>
      </c>
      <c r="H142" s="17">
        <f>+'[5]2007tab8&amp;9A'!$AH$103</f>
        <v>1471294</v>
      </c>
      <c r="I142" s="17">
        <f>+'[5]2007tab8&amp;9A'!$AH$105</f>
        <v>33071233</v>
      </c>
      <c r="J142" s="17">
        <f>+'[5]2007tab8&amp;9A'!$AH$107</f>
        <v>31958651</v>
      </c>
      <c r="K142" s="17">
        <f>+'[5]2007tab8&amp;9A'!$AH$111</f>
        <v>4206907</v>
      </c>
      <c r="L142" s="17">
        <f>+'[5]2007tab8&amp;9A'!$AH$115</f>
        <v>40253777</v>
      </c>
      <c r="M142" s="19">
        <f t="shared" ref="M142:M147" si="12">SUM(G142:L142)+B142+C142+D142</f>
        <v>455397803</v>
      </c>
      <c r="N142" s="19"/>
      <c r="O142" s="19"/>
      <c r="P142" s="19"/>
      <c r="Q142" s="19"/>
      <c r="S142" s="17"/>
    </row>
    <row r="143" spans="1:19" x14ac:dyDescent="0.2">
      <c r="A143" s="12" t="s">
        <v>15</v>
      </c>
      <c r="B143" s="17">
        <f>+'[5]2007tab8&amp;9A'!$AI$66</f>
        <v>3936436</v>
      </c>
      <c r="C143" s="17">
        <f>+'[5]2007tab8&amp;9A'!$AI$69</f>
        <v>59868999</v>
      </c>
      <c r="D143" s="17">
        <f>+'[5]2007tab8&amp;9A'!$AI$72</f>
        <v>110116001</v>
      </c>
      <c r="E143" s="17">
        <f>+'[5]2007tab8&amp;9A'!$AI$88</f>
        <v>147894883</v>
      </c>
      <c r="F143" s="17">
        <f>+'[5]2007tab8&amp;9A'!$AI$89</f>
        <v>29156482</v>
      </c>
      <c r="G143" s="17">
        <f t="shared" si="11"/>
        <v>177051365</v>
      </c>
      <c r="H143" s="17">
        <f>+'[5]2007tab8&amp;9A'!$AI$103</f>
        <v>1616750</v>
      </c>
      <c r="I143" s="17">
        <f>+'[5]2007tab8&amp;9A'!$AI$105</f>
        <v>31868629</v>
      </c>
      <c r="J143" s="17">
        <f>+'[5]2007tab8&amp;9A'!$AI$107</f>
        <v>33147713</v>
      </c>
      <c r="K143" s="17">
        <f>+'[5]2007tab8&amp;9A'!$AI$111</f>
        <v>9308849</v>
      </c>
      <c r="L143" s="17">
        <f>+'[5]2007tab8&amp;9A'!$AI$115</f>
        <v>40902804</v>
      </c>
      <c r="M143" s="19">
        <f t="shared" si="12"/>
        <v>467817546</v>
      </c>
      <c r="N143" s="19"/>
      <c r="O143" s="19"/>
      <c r="P143" s="19"/>
      <c r="Q143" s="19"/>
      <c r="S143" s="17"/>
    </row>
    <row r="144" spans="1:19" x14ac:dyDescent="0.2">
      <c r="A144" s="12" t="s">
        <v>74</v>
      </c>
      <c r="B144" s="17">
        <f>+'[5]2007tab8&amp;9A'!$AJ$66</f>
        <v>3951165</v>
      </c>
      <c r="C144" s="17">
        <f>+'[5]2007tab8&amp;9A'!$AJ$69</f>
        <v>60014303</v>
      </c>
      <c r="D144" s="17">
        <f>+'[5]2007tab8&amp;9A'!$AJ$72</f>
        <v>111578489</v>
      </c>
      <c r="E144" s="17">
        <f>+'[5]2007tab8&amp;9A'!$AJ$88</f>
        <v>155376574</v>
      </c>
      <c r="F144" s="17">
        <f>+'[5]2007tab8&amp;9A'!$AJ$89</f>
        <v>28521844</v>
      </c>
      <c r="G144" s="17">
        <f t="shared" si="11"/>
        <v>183898418</v>
      </c>
      <c r="H144" s="17">
        <f>+'[5]2007tab8&amp;9A'!$AJ$103</f>
        <v>1923936</v>
      </c>
      <c r="I144" s="17">
        <f>+'[5]2007tab8&amp;9A'!$AJ$105</f>
        <v>29262565</v>
      </c>
      <c r="J144" s="17">
        <f>+'[5]2007tab8&amp;9A'!$AJ$107</f>
        <v>33691282</v>
      </c>
      <c r="K144" s="17">
        <f>+'[5]2007tab8&amp;9A'!$AJ$111</f>
        <v>5177630</v>
      </c>
      <c r="L144" s="17">
        <f>+'[5]2007tab8&amp;9A'!$AJ$115</f>
        <v>42107147</v>
      </c>
      <c r="M144" s="19">
        <f t="shared" si="12"/>
        <v>471604935</v>
      </c>
      <c r="N144" s="19"/>
      <c r="O144" s="19"/>
      <c r="P144" s="19"/>
      <c r="Q144" s="19"/>
      <c r="S144" s="17"/>
    </row>
    <row r="145" spans="1:19" x14ac:dyDescent="0.2">
      <c r="A145" s="12" t="s">
        <v>12</v>
      </c>
      <c r="B145" s="17">
        <f>+'[5]2007tab8&amp;9A'!$AK$66</f>
        <v>5378077</v>
      </c>
      <c r="C145" s="17">
        <f>+'[5]2007tab8&amp;9A'!$AK$69</f>
        <v>60516478</v>
      </c>
      <c r="D145" s="17">
        <f>+'[5]2007tab8&amp;9A'!$AK$72</f>
        <v>112052878</v>
      </c>
      <c r="E145" s="17">
        <f>+'[5]2007tab8&amp;9A'!$AK$88</f>
        <v>157574826</v>
      </c>
      <c r="F145" s="17">
        <f>+'[5]2007tab8&amp;9A'!$AK$89</f>
        <v>30225694</v>
      </c>
      <c r="G145" s="17">
        <f t="shared" si="11"/>
        <v>187800520</v>
      </c>
      <c r="H145" s="17">
        <f>+'[5]2007tab8&amp;9A'!$AK$103</f>
        <v>2378068</v>
      </c>
      <c r="I145" s="17">
        <f>+'[5]2007tab8&amp;9A'!$AK$105</f>
        <v>29176520</v>
      </c>
      <c r="J145" s="17">
        <f>+'[5]2007tab8&amp;9A'!$AK$107</f>
        <v>33935479</v>
      </c>
      <c r="K145" s="17">
        <f>+'[5]2007tab8&amp;9A'!$AK$111</f>
        <v>2871925</v>
      </c>
      <c r="L145" s="17">
        <f>+'[5]2007tab8&amp;9A'!$AK$115</f>
        <v>42893904</v>
      </c>
      <c r="M145" s="19">
        <f t="shared" si="12"/>
        <v>477003849</v>
      </c>
      <c r="N145" s="19"/>
      <c r="O145" s="19"/>
      <c r="P145" s="19"/>
      <c r="Q145" s="19"/>
      <c r="S145" s="17"/>
    </row>
    <row r="146" spans="1:19" x14ac:dyDescent="0.2">
      <c r="A146" s="12" t="s">
        <v>13</v>
      </c>
      <c r="B146" s="17">
        <f>+'[5]2007tab8&amp;9A'!$AL$66</f>
        <v>4384031</v>
      </c>
      <c r="C146" s="17">
        <f>+'[5]2007tab8&amp;9A'!$AL$69</f>
        <v>63145597</v>
      </c>
      <c r="D146" s="17">
        <f>+'[5]2007tab8&amp;9A'!$AL$72</f>
        <v>118210235</v>
      </c>
      <c r="E146" s="17">
        <f>+'[5]2007tab8&amp;9A'!$AL$88</f>
        <v>160850450</v>
      </c>
      <c r="F146" s="17">
        <f>+'[5]2007tab8&amp;9A'!$AL$89</f>
        <v>29463354</v>
      </c>
      <c r="G146" s="17">
        <f t="shared" si="11"/>
        <v>190313804</v>
      </c>
      <c r="H146" s="17">
        <f>+'[5]2007tab8&amp;9A'!$AL$103</f>
        <v>2436973</v>
      </c>
      <c r="I146" s="17">
        <f>+'[5]2007tab8&amp;9A'!$AL$105</f>
        <v>29384191</v>
      </c>
      <c r="J146" s="17">
        <f>+'[5]2007tab8&amp;9A'!$AL$107</f>
        <v>31936021</v>
      </c>
      <c r="K146" s="17">
        <f>+'[5]2007tab8&amp;9A'!$AL$111</f>
        <v>3253402</v>
      </c>
      <c r="L146" s="17">
        <f>+'[5]2007tab8&amp;9A'!$AL$115</f>
        <v>43186564</v>
      </c>
      <c r="M146" s="19">
        <f t="shared" si="12"/>
        <v>486250818</v>
      </c>
      <c r="N146" s="19"/>
      <c r="O146" s="19"/>
      <c r="P146" s="19"/>
      <c r="Q146" s="19"/>
    </row>
    <row r="147" spans="1:19" x14ac:dyDescent="0.2">
      <c r="A147" s="12" t="s">
        <v>14</v>
      </c>
      <c r="B147" s="17">
        <f>+'[5]2007tab8&amp;9A'!$AM$66</f>
        <v>6545726</v>
      </c>
      <c r="C147" s="17">
        <f>+'[5]2007tab8&amp;9A'!$AM$69</f>
        <v>69210728</v>
      </c>
      <c r="D147" s="17">
        <f>+'[5]2007tab8&amp;9A'!$AM$72</f>
        <v>109305996</v>
      </c>
      <c r="E147" s="17">
        <f>+'[5]2007tab8&amp;9A'!$AM$88</f>
        <v>163439742</v>
      </c>
      <c r="F147" s="17">
        <f>+'[5]2007tab8&amp;9A'!$AM$89</f>
        <v>31663196</v>
      </c>
      <c r="G147" s="17">
        <f t="shared" si="11"/>
        <v>195102938</v>
      </c>
      <c r="H147" s="17">
        <f>+'[5]2007tab8&amp;9A'!$AM$103</f>
        <v>2109194</v>
      </c>
      <c r="I147" s="17">
        <f>+'[5]2007tab8&amp;9A'!$AM$105</f>
        <v>29479650</v>
      </c>
      <c r="J147" s="17">
        <f>+'[5]2007tab8&amp;9A'!$AM$107</f>
        <v>31916104</v>
      </c>
      <c r="K147" s="17">
        <f>+'[5]2007tab8&amp;9A'!$AM$111</f>
        <v>5870977</v>
      </c>
      <c r="L147" s="17">
        <f>+'[5]2007tab8&amp;9A'!$AM$115</f>
        <v>41419285</v>
      </c>
      <c r="M147" s="19">
        <f t="shared" si="12"/>
        <v>490960598</v>
      </c>
      <c r="N147" s="19"/>
      <c r="O147" s="19"/>
      <c r="P147" s="19"/>
      <c r="Q147" s="19"/>
    </row>
    <row r="149" spans="1:19" x14ac:dyDescent="0.2">
      <c r="A149" s="15">
        <v>2008</v>
      </c>
    </row>
    <row r="150" spans="1:19" x14ac:dyDescent="0.2">
      <c r="A150" s="12" t="s">
        <v>6</v>
      </c>
      <c r="B150" s="17">
        <f>+'[6]2008tab8&amp;9A'!$AB$66</f>
        <v>5173428</v>
      </c>
      <c r="C150" s="17">
        <f>+'[6]2008tab8&amp;9A'!$AB$69</f>
        <v>71691841</v>
      </c>
      <c r="D150" s="17">
        <f>+'[6]2008tab8&amp;9A'!$AB$72</f>
        <v>113057279</v>
      </c>
      <c r="E150" s="17">
        <f>+'[6]2008tab8&amp;9A'!$AB$88</f>
        <v>164353872</v>
      </c>
      <c r="F150" s="17">
        <f>+'[6]2008tab8&amp;9A'!$AB$89</f>
        <v>31571224</v>
      </c>
      <c r="G150" s="17">
        <f t="shared" ref="G150:G155" si="13">SUM(E150:F150)</f>
        <v>195925096</v>
      </c>
      <c r="H150" s="17">
        <f>+'[6]2008tab8&amp;9A'!$AB$103</f>
        <v>1934348</v>
      </c>
      <c r="I150" s="17">
        <f>+'[6]2008tab8&amp;9A'!$AB$105</f>
        <v>29418641</v>
      </c>
      <c r="J150" s="17">
        <f>+'[6]2008tab8&amp;9A'!$AB$107</f>
        <v>30605736</v>
      </c>
      <c r="K150" s="17">
        <f>+'[6]2008tab8&amp;9A'!$AB$111</f>
        <v>3376552</v>
      </c>
      <c r="L150" s="17">
        <f>+'[6]2008tab8&amp;9A'!$AB$115</f>
        <v>40657979</v>
      </c>
      <c r="M150" s="19">
        <f t="shared" ref="M150:M155" si="14">SUM(G150:L150)+B150+C150+D150</f>
        <v>491840900</v>
      </c>
      <c r="N150" s="19"/>
      <c r="O150" s="19"/>
      <c r="P150" s="19"/>
      <c r="Q150" s="19"/>
    </row>
    <row r="151" spans="1:19" x14ac:dyDescent="0.2">
      <c r="A151" s="12" t="s">
        <v>7</v>
      </c>
      <c r="B151" s="17">
        <f>+'[6]2008tab8&amp;9A'!$AC$66</f>
        <v>3872387</v>
      </c>
      <c r="C151" s="17">
        <f>+'[6]2008tab8&amp;9A'!$AC$69</f>
        <v>71202766</v>
      </c>
      <c r="D151" s="17">
        <f>+'[6]2008tab8&amp;9A'!$AC$72</f>
        <v>114120189</v>
      </c>
      <c r="E151" s="17">
        <f>+'[6]2008tab8&amp;9A'!$AC$88</f>
        <v>166907925</v>
      </c>
      <c r="F151" s="17">
        <f>+'[6]2008tab8&amp;9A'!$AC$89</f>
        <v>28819902</v>
      </c>
      <c r="G151" s="17">
        <f t="shared" si="13"/>
        <v>195727827</v>
      </c>
      <c r="H151" s="17">
        <f>+'[6]2008tab8&amp;9A'!$AC$103</f>
        <v>1723501</v>
      </c>
      <c r="I151" s="17">
        <f>+'[6]2008tab8&amp;9A'!$AC$105</f>
        <v>29233654</v>
      </c>
      <c r="J151" s="17">
        <f>+'[6]2008tab8&amp;9A'!$AC$107</f>
        <v>30168231</v>
      </c>
      <c r="K151" s="17">
        <f>+'[6]2008tab8&amp;9A'!$AC$111</f>
        <v>3097547</v>
      </c>
      <c r="L151" s="17">
        <f>+'[6]2008tab8&amp;9A'!$AC$115</f>
        <v>42596120</v>
      </c>
      <c r="M151" s="19">
        <f t="shared" si="14"/>
        <v>491742222</v>
      </c>
      <c r="N151" s="19"/>
      <c r="O151" s="19"/>
      <c r="P151" s="19"/>
      <c r="Q151" s="19"/>
    </row>
    <row r="152" spans="1:19" x14ac:dyDescent="0.2">
      <c r="A152" s="12" t="s">
        <v>8</v>
      </c>
      <c r="B152" s="17">
        <f>+'[6]2008tab8&amp;9A'!$AD$66</f>
        <v>7042518</v>
      </c>
      <c r="C152" s="17">
        <f>+'[6]2008tab8&amp;9A'!$AD$69</f>
        <v>75753246</v>
      </c>
      <c r="D152" s="17">
        <f>+'[6]2008tab8&amp;9A'!$AD$72</f>
        <v>112802937</v>
      </c>
      <c r="E152" s="17">
        <f>+'[6]2008tab8&amp;9A'!$AD$88</f>
        <v>167792603</v>
      </c>
      <c r="F152" s="17">
        <f>+'[6]2008tab8&amp;9A'!$AD$89</f>
        <v>27054399</v>
      </c>
      <c r="G152" s="17">
        <f t="shared" si="13"/>
        <v>194847002</v>
      </c>
      <c r="H152" s="17">
        <f>+'[6]2008tab8&amp;9A'!$AD$103</f>
        <v>1852640</v>
      </c>
      <c r="I152" s="17">
        <f>+'[6]2008tab8&amp;9A'!$AD$105</f>
        <v>29242510</v>
      </c>
      <c r="J152" s="17">
        <f>+'[6]2008tab8&amp;9A'!$AD$107</f>
        <v>29257591</v>
      </c>
      <c r="K152" s="17">
        <f>+'[6]2008tab8&amp;9A'!$AD$111</f>
        <v>4005508</v>
      </c>
      <c r="L152" s="17">
        <f>+'[6]2008tab8&amp;9A'!$AD$115</f>
        <v>41226632</v>
      </c>
      <c r="M152" s="19">
        <f t="shared" si="14"/>
        <v>496030584</v>
      </c>
      <c r="N152" s="19"/>
      <c r="O152" s="19"/>
      <c r="P152" s="19"/>
      <c r="Q152" s="19"/>
    </row>
    <row r="153" spans="1:19" x14ac:dyDescent="0.2">
      <c r="A153" s="12" t="s">
        <v>9</v>
      </c>
      <c r="B153" s="17">
        <f>+'[6]2008tab8&amp;9A'!$AE$66</f>
        <v>5114221</v>
      </c>
      <c r="C153" s="17">
        <f>+'[6]2008tab8&amp;9A'!$AE$69</f>
        <v>81946051</v>
      </c>
      <c r="D153" s="17">
        <f>+'[6]2008tab8&amp;9A'!$AE$72</f>
        <v>113315531</v>
      </c>
      <c r="E153" s="17">
        <f>+'[6]2008tab8&amp;9A'!$AE$88</f>
        <v>173338995</v>
      </c>
      <c r="F153" s="17">
        <f>+'[6]2008tab8&amp;9A'!$AE$89</f>
        <v>29732798</v>
      </c>
      <c r="G153" s="17">
        <f t="shared" si="13"/>
        <v>203071793</v>
      </c>
      <c r="H153" s="17">
        <f>+'[6]2008tab8&amp;9A'!$AE$103</f>
        <v>1789491</v>
      </c>
      <c r="I153" s="17">
        <f>+'[6]2008tab8&amp;9A'!$AE$105</f>
        <v>29459827</v>
      </c>
      <c r="J153" s="17">
        <f>+'[6]2008tab8&amp;9A'!$AE$107</f>
        <v>29099384</v>
      </c>
      <c r="K153" s="17">
        <f>+'[6]2008tab8&amp;9A'!$AE$111</f>
        <v>3597219</v>
      </c>
      <c r="L153" s="17">
        <f>+'[6]2008tab8&amp;9A'!$AE$115</f>
        <v>41419850</v>
      </c>
      <c r="M153" s="19">
        <f t="shared" si="14"/>
        <v>508813367</v>
      </c>
      <c r="N153" s="19"/>
      <c r="O153" s="19"/>
      <c r="P153" s="19"/>
      <c r="Q153" s="19"/>
    </row>
    <row r="154" spans="1:19" x14ac:dyDescent="0.2">
      <c r="A154" s="12" t="s">
        <v>10</v>
      </c>
      <c r="B154" s="17">
        <f>+'[6]2008tab8&amp;9A'!$AF$66</f>
        <v>4072888</v>
      </c>
      <c r="C154" s="17">
        <f>+'[6]2008tab8&amp;9A'!$AF$69</f>
        <v>82123948</v>
      </c>
      <c r="D154" s="17">
        <f>+'[6]2008tab8&amp;9A'!$AF$72</f>
        <v>108184408</v>
      </c>
      <c r="E154" s="17">
        <f>+'[6]2008tab8&amp;9A'!$AF$88</f>
        <v>177170553</v>
      </c>
      <c r="F154" s="17">
        <f>+'[6]2008tab8&amp;9A'!$AF$89</f>
        <v>30248042</v>
      </c>
      <c r="G154" s="17">
        <f t="shared" si="13"/>
        <v>207418595</v>
      </c>
      <c r="H154" s="17">
        <f>+'[6]2008tab8&amp;9A'!$AF$103</f>
        <v>1660047</v>
      </c>
      <c r="I154" s="17">
        <f>+'[6]2008tab8&amp;9A'!$AF$105</f>
        <v>29657389</v>
      </c>
      <c r="J154" s="17">
        <f>+'[6]2008tab8&amp;9A'!$AF$107</f>
        <v>29214454</v>
      </c>
      <c r="K154" s="17">
        <f>+'[6]2008tab8&amp;9A'!$AF$111</f>
        <v>2555580</v>
      </c>
      <c r="L154" s="17">
        <f>+'[6]2008tab8&amp;9A'!$AF$115</f>
        <v>41472163</v>
      </c>
      <c r="M154" s="19">
        <f t="shared" si="14"/>
        <v>506359472</v>
      </c>
      <c r="N154" s="19"/>
      <c r="O154" s="19"/>
      <c r="P154" s="19"/>
      <c r="Q154" s="19"/>
    </row>
    <row r="155" spans="1:19" x14ac:dyDescent="0.2">
      <c r="A155" s="12" t="s">
        <v>73</v>
      </c>
      <c r="B155" s="17">
        <f>+'[6]2008tab8&amp;9A'!$AG$66</f>
        <v>3893628</v>
      </c>
      <c r="C155" s="17">
        <f>+'[6]2008tab8&amp;9A'!$AG$69</f>
        <v>76629622</v>
      </c>
      <c r="D155" s="17">
        <f>+'[6]2008tab8&amp;9A'!$AG$72</f>
        <v>110430773</v>
      </c>
      <c r="E155" s="17">
        <f>+'[6]2008tab8&amp;9A'!$AG$88</f>
        <v>187366649</v>
      </c>
      <c r="F155" s="17">
        <f>+'[6]2008tab8&amp;9A'!$AG$89</f>
        <v>28606990</v>
      </c>
      <c r="G155" s="17">
        <f t="shared" si="13"/>
        <v>215973639</v>
      </c>
      <c r="H155" s="17">
        <f>+'[6]2008tab8&amp;9A'!$AG$103</f>
        <v>1616732</v>
      </c>
      <c r="I155" s="17">
        <f>+'[6]2008tab8&amp;9A'!$AG$105</f>
        <v>30654734</v>
      </c>
      <c r="J155" s="17">
        <f>+'[6]2008tab8&amp;9A'!$AG$107</f>
        <v>29994245</v>
      </c>
      <c r="K155" s="17">
        <f>+'[6]2008tab8&amp;9A'!$AG$111</f>
        <v>6013204</v>
      </c>
      <c r="L155" s="17">
        <f>+'[6]2008tab8&amp;9A'!$AG$115</f>
        <v>43998374</v>
      </c>
      <c r="M155" s="19">
        <f t="shared" si="14"/>
        <v>519204951</v>
      </c>
      <c r="N155" s="19"/>
      <c r="O155" s="19"/>
      <c r="P155" s="19"/>
      <c r="Q155" s="19"/>
    </row>
    <row r="156" spans="1:19" x14ac:dyDescent="0.2">
      <c r="A156" s="12" t="s">
        <v>43</v>
      </c>
      <c r="B156" s="17">
        <f>+'[6]2008tab8&amp;9A'!$AH$66</f>
        <v>4988734</v>
      </c>
      <c r="C156" s="17">
        <f>+'[6]2008tab8&amp;9A'!$AH$69</f>
        <v>78788798</v>
      </c>
      <c r="D156" s="17">
        <f>+'[6]2008tab8&amp;9A'!$AH$72</f>
        <v>121552027</v>
      </c>
      <c r="E156" s="17">
        <f>+'[6]2008tab8&amp;9A'!$AH$88</f>
        <v>195976379</v>
      </c>
      <c r="F156" s="17">
        <f>+'[6]2008tab8&amp;9A'!$AH$89</f>
        <v>27917079</v>
      </c>
      <c r="G156" s="17">
        <f t="shared" ref="G156:G161" si="15">SUM(E156:F156)</f>
        <v>223893458</v>
      </c>
      <c r="H156" s="17">
        <f>+'[6]2008tab8&amp;9A'!$AH$103</f>
        <v>1508018</v>
      </c>
      <c r="I156" s="17">
        <f>+'[6]2008tab8&amp;9A'!$AH$105</f>
        <v>30568733</v>
      </c>
      <c r="J156" s="17">
        <f>+'[6]2008tab8&amp;9A'!$AH$107</f>
        <v>29023027</v>
      </c>
      <c r="K156" s="17">
        <f>+'[6]2008tab8&amp;9A'!$AH$111</f>
        <v>4218246</v>
      </c>
      <c r="L156" s="17">
        <f>+'[6]2008tab8&amp;9A'!$AH$115</f>
        <v>42980075</v>
      </c>
      <c r="M156" s="19">
        <f t="shared" ref="M156:M161" si="16">SUM(G156:L156)+B156+C156+D156</f>
        <v>537521116</v>
      </c>
      <c r="N156" s="19"/>
      <c r="O156" s="19"/>
      <c r="P156" s="19"/>
      <c r="Q156" s="19"/>
    </row>
    <row r="157" spans="1:19" x14ac:dyDescent="0.2">
      <c r="A157" s="12" t="s">
        <v>15</v>
      </c>
      <c r="B157" s="17">
        <f>+'[6]2008tab8&amp;9A'!$AI$66</f>
        <v>5121493</v>
      </c>
      <c r="C157" s="17">
        <f>+'[6]2008tab8&amp;9A'!$AI$69</f>
        <v>84891423</v>
      </c>
      <c r="D157" s="17">
        <f>+'[6]2008tab8&amp;9A'!$AI$72</f>
        <v>123176325</v>
      </c>
      <c r="E157" s="17">
        <f>+'[6]2008tab8&amp;9A'!$AI$88</f>
        <v>199684813</v>
      </c>
      <c r="F157" s="17">
        <f>+'[6]2008tab8&amp;9A'!$AI$89</f>
        <v>29382194</v>
      </c>
      <c r="G157" s="17">
        <f t="shared" si="15"/>
        <v>229067007</v>
      </c>
      <c r="H157" s="17">
        <f>+'[6]2008tab8&amp;9A'!$AI$103</f>
        <v>1535260</v>
      </c>
      <c r="I157" s="17">
        <f>+'[6]2008tab8&amp;9A'!$AI$105</f>
        <v>30282813</v>
      </c>
      <c r="J157" s="17">
        <f>+'[6]2008tab8&amp;9A'!$AI$107</f>
        <v>27468761</v>
      </c>
      <c r="K157" s="17">
        <f>+'[6]2008tab8&amp;9A'!$AI$111</f>
        <v>1897076</v>
      </c>
      <c r="L157" s="17">
        <f>+'[6]2008tab8&amp;9A'!$AI$115</f>
        <v>47133877</v>
      </c>
      <c r="M157" s="19">
        <f t="shared" si="16"/>
        <v>550574035</v>
      </c>
      <c r="N157" s="19"/>
      <c r="O157" s="19"/>
      <c r="P157" s="19"/>
      <c r="Q157" s="19"/>
    </row>
    <row r="158" spans="1:19" x14ac:dyDescent="0.2">
      <c r="A158" s="12" t="s">
        <v>74</v>
      </c>
      <c r="B158" s="17">
        <f>+'[6]2008tab8&amp;9A'!$AJ$66</f>
        <v>5338170</v>
      </c>
      <c r="C158" s="17">
        <f>+'[6]2008tab8&amp;9A'!$AJ$69</f>
        <v>86077592</v>
      </c>
      <c r="D158" s="17">
        <f>+'[6]2008tab8&amp;9A'!$AJ$72</f>
        <v>100289172</v>
      </c>
      <c r="E158" s="17">
        <f>+'[6]2008tab8&amp;9A'!$AJ$88</f>
        <v>202280210</v>
      </c>
      <c r="F158" s="17">
        <f>+'[6]2008tab8&amp;9A'!$AJ$89</f>
        <v>30840701</v>
      </c>
      <c r="G158" s="17">
        <f t="shared" si="15"/>
        <v>233120911</v>
      </c>
      <c r="H158" s="17">
        <f>+'[6]2008tab8&amp;9A'!$AJ$103</f>
        <v>1537446</v>
      </c>
      <c r="I158" s="17">
        <f>+'[6]2008tab8&amp;9A'!$AJ$105</f>
        <v>30037887</v>
      </c>
      <c r="J158" s="17">
        <f>+'[6]2008tab8&amp;9A'!$AJ$107</f>
        <v>27291986</v>
      </c>
      <c r="K158" s="17">
        <f>+'[6]2008tab8&amp;9A'!$AJ$111</f>
        <v>4936576</v>
      </c>
      <c r="L158" s="17">
        <f>+'[6]2008tab8&amp;9A'!$AJ$115</f>
        <v>44419414</v>
      </c>
      <c r="M158" s="19">
        <f t="shared" si="16"/>
        <v>533049154</v>
      </c>
      <c r="N158" s="19"/>
      <c r="O158" s="19"/>
      <c r="P158" s="19"/>
      <c r="Q158" s="19"/>
    </row>
    <row r="159" spans="1:19" x14ac:dyDescent="0.2">
      <c r="A159" s="12" t="s">
        <v>12</v>
      </c>
      <c r="B159" s="17">
        <f>+'[6]2008tab8&amp;9A'!$AK$66</f>
        <v>4362485</v>
      </c>
      <c r="C159" s="17">
        <f>+'[6]2008tab8&amp;9A'!$AK$69</f>
        <v>77697839</v>
      </c>
      <c r="D159" s="17">
        <f>+'[6]2008tab8&amp;9A'!$AK$72</f>
        <v>104261960</v>
      </c>
      <c r="E159" s="17">
        <f>+'[6]2008tab8&amp;9A'!$AK$88</f>
        <v>207917228</v>
      </c>
      <c r="F159" s="17">
        <f>+'[6]2008tab8&amp;9A'!$AK$89</f>
        <v>31493579</v>
      </c>
      <c r="G159" s="17">
        <f t="shared" si="15"/>
        <v>239410807</v>
      </c>
      <c r="H159" s="17">
        <f>+'[6]2008tab8&amp;9A'!$AK$103</f>
        <v>1217527</v>
      </c>
      <c r="I159" s="17">
        <f>+'[6]2008tab8&amp;9A'!$AK$105</f>
        <v>28796172</v>
      </c>
      <c r="J159" s="17">
        <f>+'[6]2008tab8&amp;9A'!$AK$107</f>
        <v>27403574</v>
      </c>
      <c r="K159" s="17">
        <f>+'[6]2008tab8&amp;9A'!$AK$111</f>
        <v>2898110</v>
      </c>
      <c r="L159" s="17">
        <f>+'[6]2008tab8&amp;9A'!$AK$115</f>
        <v>47262823</v>
      </c>
      <c r="M159" s="19">
        <f t="shared" si="16"/>
        <v>533311297</v>
      </c>
      <c r="N159" s="19"/>
      <c r="O159" s="19"/>
      <c r="P159" s="19"/>
      <c r="Q159" s="19"/>
    </row>
    <row r="160" spans="1:19" x14ac:dyDescent="0.2">
      <c r="A160" s="12" t="s">
        <v>13</v>
      </c>
      <c r="B160" s="17">
        <f>+'[6]2008tab8&amp;9A'!$AL$66</f>
        <v>5169534</v>
      </c>
      <c r="C160" s="17">
        <f>+'[6]2008tab8&amp;9A'!$AL$69</f>
        <v>80932958</v>
      </c>
      <c r="D160" s="17">
        <f>+'[6]2008tab8&amp;9A'!$AL$72</f>
        <v>102694200</v>
      </c>
      <c r="E160" s="17">
        <f>+'[6]2008tab8&amp;9A'!$AL$88</f>
        <v>211052693</v>
      </c>
      <c r="F160" s="17">
        <f>+'[6]2008tab8&amp;9A'!$AL$89</f>
        <v>30223497</v>
      </c>
      <c r="G160" s="17">
        <f t="shared" si="15"/>
        <v>241276190</v>
      </c>
      <c r="H160" s="17">
        <f>+'[6]2008tab8&amp;9A'!$AL$103</f>
        <v>1032548</v>
      </c>
      <c r="I160" s="17">
        <f>+'[6]2008tab8&amp;9A'!$AL$105</f>
        <v>28186302</v>
      </c>
      <c r="J160" s="17">
        <f>+'[6]2008tab8&amp;9A'!$AL$107</f>
        <v>28788925</v>
      </c>
      <c r="K160" s="17">
        <f>+'[6]2008tab8&amp;9A'!$AL$111</f>
        <v>2832726</v>
      </c>
      <c r="L160" s="17">
        <f>+'[6]2008tab8&amp;9A'!$AL$115</f>
        <v>47112234</v>
      </c>
      <c r="M160" s="19">
        <f t="shared" si="16"/>
        <v>538025617</v>
      </c>
      <c r="N160" s="19"/>
      <c r="O160" s="19"/>
      <c r="P160" s="19"/>
      <c r="Q160" s="19"/>
    </row>
    <row r="161" spans="1:17" x14ac:dyDescent="0.2">
      <c r="A161" s="12" t="s">
        <v>14</v>
      </c>
      <c r="B161" s="17">
        <f>+'[6]2008tab8&amp;9A'!$AM$66</f>
        <v>7029875</v>
      </c>
      <c r="C161" s="17">
        <f>+'[6]2008tab8&amp;9A'!$AM$69</f>
        <v>81762895</v>
      </c>
      <c r="D161" s="17">
        <f>+'[6]2008tab8&amp;9A'!$AM$72</f>
        <v>104184810</v>
      </c>
      <c r="E161" s="17">
        <f>+'[6]2008tab8&amp;9A'!$AM$88</f>
        <v>215392107</v>
      </c>
      <c r="F161" s="17">
        <f>+'[6]2008tab8&amp;9A'!$AM$89</f>
        <v>30775417</v>
      </c>
      <c r="G161" s="17">
        <f t="shared" si="15"/>
        <v>246167524</v>
      </c>
      <c r="H161" s="17">
        <f>+'[6]2008tab8&amp;9A'!$AM$103</f>
        <v>751348</v>
      </c>
      <c r="I161" s="17">
        <f>+'[6]2008tab8&amp;9A'!$AM$105</f>
        <v>28196626</v>
      </c>
      <c r="J161" s="17">
        <f>+'[6]2008tab8&amp;9A'!$AM$107</f>
        <v>28743231</v>
      </c>
      <c r="K161" s="17">
        <f>+'[6]2008tab8&amp;9A'!$AM$111</f>
        <v>2425169</v>
      </c>
      <c r="L161" s="17">
        <f>+'[6]2008tab8&amp;9A'!$AM$115</f>
        <v>49080074</v>
      </c>
      <c r="M161" s="19">
        <f t="shared" si="16"/>
        <v>548341552</v>
      </c>
      <c r="N161" s="19"/>
      <c r="O161" s="19"/>
      <c r="P161" s="19"/>
      <c r="Q161" s="19"/>
    </row>
    <row r="163" spans="1:17" x14ac:dyDescent="0.2">
      <c r="A163" s="15">
        <v>2009</v>
      </c>
    </row>
    <row r="164" spans="1:17" x14ac:dyDescent="0.2">
      <c r="A164" s="12" t="s">
        <v>6</v>
      </c>
      <c r="B164" s="17">
        <f>+'[7]2009tab8&amp;9A'!$AB$66</f>
        <v>4460026</v>
      </c>
      <c r="C164" s="17">
        <f>+'[7]2009tab8&amp;9A'!$AB$69</f>
        <v>92875551</v>
      </c>
      <c r="D164" s="17">
        <f>+'[7]2009tab8&amp;9A'!$AB$72</f>
        <v>106623494</v>
      </c>
      <c r="E164" s="17">
        <f>+'[7]2009tab8&amp;9A'!$AB$88</f>
        <v>223238086</v>
      </c>
      <c r="F164" s="17">
        <f>+'[7]2009tab8&amp;9A'!$AB$89</f>
        <v>29177499</v>
      </c>
      <c r="G164" s="17">
        <f t="shared" ref="G164:G169" si="17">SUM(E164:F164)</f>
        <v>252415585</v>
      </c>
      <c r="H164" s="17">
        <f>+'[7]2009tab8&amp;9A'!$AB$103</f>
        <v>805845</v>
      </c>
      <c r="I164" s="17">
        <f>+'[7]2009tab8&amp;9A'!$AB$105</f>
        <v>28138803</v>
      </c>
      <c r="J164" s="17">
        <f>+'[7]2009tab8&amp;9A'!$AB$107</f>
        <v>29455526</v>
      </c>
      <c r="K164" s="17">
        <f>+'[7]2009tab8&amp;9A'!$AB$111</f>
        <v>4247720</v>
      </c>
      <c r="L164" s="17">
        <f>+'[7]2009tab8&amp;9A'!$AB$115</f>
        <v>47836078</v>
      </c>
      <c r="M164" s="19">
        <f t="shared" ref="M164:M169" si="18">SUM(G164:L164)+B164+C164+D164</f>
        <v>566858628</v>
      </c>
      <c r="N164" s="19"/>
      <c r="O164" s="19"/>
      <c r="P164" s="19"/>
      <c r="Q164" s="19"/>
    </row>
    <row r="165" spans="1:17" x14ac:dyDescent="0.2">
      <c r="A165" s="12" t="s">
        <v>7</v>
      </c>
      <c r="B165" s="17">
        <f>+'[7]2009tab8&amp;9A'!$AC$66</f>
        <v>4384647</v>
      </c>
      <c r="C165" s="17">
        <f>+'[7]2009tab8&amp;9A'!$AC$69</f>
        <v>89938887</v>
      </c>
      <c r="D165" s="17">
        <f>+'[7]2009tab8&amp;9A'!$AC$72</f>
        <v>114493880</v>
      </c>
      <c r="E165" s="17">
        <f>+'[7]2009tab8&amp;9A'!$AC$88</f>
        <v>225446908</v>
      </c>
      <c r="F165" s="17">
        <f>+'[7]2009tab8&amp;9A'!$AC$89</f>
        <v>33140052</v>
      </c>
      <c r="G165" s="17">
        <f t="shared" si="17"/>
        <v>258586960</v>
      </c>
      <c r="H165" s="17">
        <f>+'[7]2009tab8&amp;9A'!$AC$103</f>
        <v>717856</v>
      </c>
      <c r="I165" s="17">
        <f>+'[7]2009tab8&amp;9A'!$AC$105</f>
        <v>27837821</v>
      </c>
      <c r="J165" s="17">
        <f>+'[7]2009tab8&amp;9A'!$AC$107</f>
        <v>27001074</v>
      </c>
      <c r="K165" s="17">
        <f>+'[7]2009tab8&amp;9A'!$AC$111</f>
        <v>4609543</v>
      </c>
      <c r="L165" s="17">
        <f>+'[7]2009tab8&amp;9A'!$AC$115</f>
        <v>46635729</v>
      </c>
      <c r="M165" s="19">
        <f t="shared" si="18"/>
        <v>574206397</v>
      </c>
      <c r="N165" s="19"/>
      <c r="O165" s="19"/>
      <c r="P165" s="19"/>
      <c r="Q165" s="19"/>
    </row>
    <row r="166" spans="1:17" x14ac:dyDescent="0.2">
      <c r="A166" s="12" t="s">
        <v>8</v>
      </c>
      <c r="B166" s="17">
        <f>+'[7]2009tab8&amp;9A'!$AD$66</f>
        <v>5280945</v>
      </c>
      <c r="C166" s="17">
        <f>+'[7]2009tab8&amp;9A'!$AD$69</f>
        <v>92513225</v>
      </c>
      <c r="D166" s="17">
        <f>+'[7]2009tab8&amp;9A'!$AD$72</f>
        <v>108218183</v>
      </c>
      <c r="E166" s="17">
        <f>+'[7]2009tab8&amp;9A'!$AD$88</f>
        <v>224852515</v>
      </c>
      <c r="F166" s="17">
        <f>+'[7]2009tab8&amp;9A'!$AD$89</f>
        <v>34294154</v>
      </c>
      <c r="G166" s="17">
        <f t="shared" si="17"/>
        <v>259146669</v>
      </c>
      <c r="H166" s="17">
        <f>+'[7]2009tab8&amp;9A'!$AD$103</f>
        <v>473849</v>
      </c>
      <c r="I166" s="17">
        <f>+'[7]2009tab8&amp;9A'!$AD$105</f>
        <v>27850236</v>
      </c>
      <c r="J166" s="17">
        <f>+'[7]2009tab8&amp;9A'!$AD$107</f>
        <v>27247855</v>
      </c>
      <c r="K166" s="17">
        <f>+'[7]2009tab8&amp;9A'!$AD$111</f>
        <v>5863452</v>
      </c>
      <c r="L166" s="17">
        <f>+'[7]2009tab8&amp;9A'!$AD$115</f>
        <v>46125884</v>
      </c>
      <c r="M166" s="19">
        <f t="shared" si="18"/>
        <v>572720298</v>
      </c>
      <c r="N166" s="19"/>
      <c r="O166" s="19"/>
      <c r="P166" s="19"/>
      <c r="Q166" s="19"/>
    </row>
    <row r="167" spans="1:17" x14ac:dyDescent="0.2">
      <c r="A167" s="12" t="s">
        <v>9</v>
      </c>
      <c r="B167" s="17">
        <f>+'[7]2009tab8&amp;9A'!$AE$66</f>
        <v>5059172</v>
      </c>
      <c r="C167" s="17">
        <f>+'[7]2009tab8&amp;9A'!$AE$69</f>
        <v>97961221</v>
      </c>
      <c r="D167" s="17">
        <f>+'[7]2009tab8&amp;9A'!$AE$72</f>
        <v>111962817</v>
      </c>
      <c r="E167" s="17">
        <f>+'[7]2009tab8&amp;9A'!$AE$88</f>
        <v>224814826</v>
      </c>
      <c r="F167" s="17">
        <f>+'[7]2009tab8&amp;9A'!$AE$89</f>
        <v>33260865</v>
      </c>
      <c r="G167" s="17">
        <f t="shared" si="17"/>
        <v>258075691</v>
      </c>
      <c r="H167" s="17">
        <f>+'[7]2009tab8&amp;9A'!$AE$103</f>
        <v>429071</v>
      </c>
      <c r="I167" s="17">
        <f>+'[7]2009tab8&amp;9A'!$AE$105</f>
        <v>27284010</v>
      </c>
      <c r="J167" s="17">
        <f>+'[7]2009tab8&amp;9A'!$AE$107</f>
        <v>29085828</v>
      </c>
      <c r="K167" s="17">
        <f>+'[7]2009tab8&amp;9A'!$AE$111</f>
        <v>1812053</v>
      </c>
      <c r="L167" s="17">
        <f>+'[7]2009tab8&amp;9A'!$AE$115</f>
        <v>46417411</v>
      </c>
      <c r="M167" s="19">
        <f t="shared" si="18"/>
        <v>578087274</v>
      </c>
      <c r="N167" s="19"/>
      <c r="O167" s="19"/>
      <c r="P167" s="19"/>
      <c r="Q167" s="19"/>
    </row>
    <row r="168" spans="1:17" x14ac:dyDescent="0.2">
      <c r="A168" s="12" t="s">
        <v>10</v>
      </c>
      <c r="B168" s="17">
        <f>+'[7]2009tab8&amp;9A'!$AF$66</f>
        <v>4424673</v>
      </c>
      <c r="C168" s="17">
        <f>+'[7]2009tab8&amp;9A'!$AF$69</f>
        <v>97094073</v>
      </c>
      <c r="D168" s="17">
        <f>+'[7]2009tab8&amp;9A'!$AF$72</f>
        <v>117027492</v>
      </c>
      <c r="E168" s="17">
        <f>+'[7]2009tab8&amp;9A'!$AF$88</f>
        <v>223877374</v>
      </c>
      <c r="F168" s="17">
        <f>+'[7]2009tab8&amp;9A'!$AF$89</f>
        <v>33028597</v>
      </c>
      <c r="G168" s="17">
        <f t="shared" si="17"/>
        <v>256905971</v>
      </c>
      <c r="H168" s="17">
        <f>+'[7]2009tab8&amp;9A'!$AF$103</f>
        <v>336037</v>
      </c>
      <c r="I168" s="17">
        <f>+'[7]2009tab8&amp;9A'!$AF$105</f>
        <v>27955658</v>
      </c>
      <c r="J168" s="17">
        <f>+'[7]2009tab8&amp;9A'!$AF$107</f>
        <v>28668451</v>
      </c>
      <c r="K168" s="17">
        <f>+'[7]2009tab8&amp;9A'!$AF$111</f>
        <v>2517572</v>
      </c>
      <c r="L168" s="17">
        <f>+'[7]2009tab8&amp;9A'!$AF$115</f>
        <v>43821342</v>
      </c>
      <c r="M168" s="19">
        <f t="shared" si="18"/>
        <v>578751269</v>
      </c>
      <c r="N168" s="19"/>
      <c r="O168" s="19"/>
      <c r="P168" s="19"/>
      <c r="Q168" s="19"/>
    </row>
    <row r="169" spans="1:17" x14ac:dyDescent="0.2">
      <c r="A169" s="12" t="s">
        <v>73</v>
      </c>
      <c r="B169" s="17">
        <f>+'[7]2009tab8&amp;9A'!$AG$66</f>
        <v>5074193</v>
      </c>
      <c r="C169" s="17">
        <f>+'[7]2009tab8&amp;9A'!$AG$69</f>
        <v>92378644</v>
      </c>
      <c r="D169" s="17">
        <f>+'[7]2009tab8&amp;9A'!$AG$72</f>
        <v>112237959</v>
      </c>
      <c r="E169" s="17">
        <f>+'[7]2009tab8&amp;9A'!$AG$88</f>
        <v>224361450</v>
      </c>
      <c r="F169" s="17">
        <f>+'[7]2009tab8&amp;9A'!$AG$89</f>
        <v>34979118</v>
      </c>
      <c r="G169" s="17">
        <f t="shared" si="17"/>
        <v>259340568</v>
      </c>
      <c r="H169" s="17">
        <f>+'[7]2009tab8&amp;9A'!$AG$103</f>
        <v>429433</v>
      </c>
      <c r="I169" s="17">
        <f>+'[7]2009tab8&amp;9A'!$AG$105</f>
        <v>27685425</v>
      </c>
      <c r="J169" s="17">
        <f>+'[7]2009tab8&amp;9A'!$AG$107</f>
        <v>29306661</v>
      </c>
      <c r="K169" s="17">
        <f>+'[7]2009tab8&amp;9A'!$AG$111</f>
        <v>3466246</v>
      </c>
      <c r="L169" s="17">
        <f>+'[7]2009tab8&amp;9A'!$AG$115</f>
        <v>43702762</v>
      </c>
      <c r="M169" s="19">
        <f t="shared" si="18"/>
        <v>573621891</v>
      </c>
      <c r="N169" s="19"/>
      <c r="O169" s="19"/>
      <c r="P169" s="19"/>
      <c r="Q169" s="19"/>
    </row>
    <row r="170" spans="1:17" x14ac:dyDescent="0.2">
      <c r="A170" s="12" t="s">
        <v>43</v>
      </c>
      <c r="B170" s="17">
        <f>+'[7]2009tab8&amp;9A'!$AH$66</f>
        <v>4860431</v>
      </c>
      <c r="C170" s="17">
        <f>+'[7]2009tab8&amp;9A'!$AH$69</f>
        <v>84962425</v>
      </c>
      <c r="D170" s="17">
        <f>+'[7]2009tab8&amp;9A'!$AH$72</f>
        <v>113814160</v>
      </c>
      <c r="E170" s="17">
        <f>+'[7]2009tab8&amp;9A'!$AH$88</f>
        <v>223846666</v>
      </c>
      <c r="F170" s="17">
        <f>+'[7]2009tab8&amp;9A'!$AH$89</f>
        <v>34466263</v>
      </c>
      <c r="G170" s="17">
        <f t="shared" ref="G170:G175" si="19">SUM(E170:F170)</f>
        <v>258312929</v>
      </c>
      <c r="H170" s="17">
        <f>+'[7]2009tab8&amp;9A'!$AH$103</f>
        <v>398435</v>
      </c>
      <c r="I170" s="17">
        <f>+'[7]2009tab8&amp;9A'!$AH$105</f>
        <v>27708685</v>
      </c>
      <c r="J170" s="17">
        <f>+'[7]2009tab8&amp;9A'!$AH$107</f>
        <v>36982318</v>
      </c>
      <c r="K170" s="17">
        <f>+'[7]2009tab8&amp;9A'!$AH$111</f>
        <v>2780227</v>
      </c>
      <c r="L170" s="17">
        <f>+'[7]2009tab8&amp;9A'!$AH$115</f>
        <v>41587204</v>
      </c>
      <c r="M170" s="19">
        <f t="shared" ref="M170:M175" si="20">SUM(G170:L170)+B170+C170+D170</f>
        <v>571406814</v>
      </c>
      <c r="N170" s="19"/>
      <c r="O170" s="19"/>
      <c r="P170" s="19"/>
      <c r="Q170" s="19"/>
    </row>
    <row r="171" spans="1:17" x14ac:dyDescent="0.2">
      <c r="A171" s="12" t="s">
        <v>15</v>
      </c>
      <c r="B171" s="17">
        <f>+'[7]2009tab8&amp;9A'!$AI$66</f>
        <v>4774033</v>
      </c>
      <c r="C171" s="17">
        <f>+'[7]2009tab8&amp;9A'!$AI$69</f>
        <v>89315264</v>
      </c>
      <c r="D171" s="17">
        <f>+'[7]2009tab8&amp;9A'!$AI$72</f>
        <v>107776304</v>
      </c>
      <c r="E171" s="17">
        <f>+'[7]2009tab8&amp;9A'!$AI$88</f>
        <v>224052526</v>
      </c>
      <c r="F171" s="17">
        <f>+'[7]2009tab8&amp;9A'!$AI$89</f>
        <v>35649453</v>
      </c>
      <c r="G171" s="17">
        <f t="shared" si="19"/>
        <v>259701979</v>
      </c>
      <c r="H171" s="17">
        <f>+'[7]2009tab8&amp;9A'!$AI$103</f>
        <v>451973</v>
      </c>
      <c r="I171" s="17">
        <f>+'[7]2009tab8&amp;9A'!$AI$105</f>
        <v>27664446</v>
      </c>
      <c r="J171" s="17">
        <f>+'[7]2009tab8&amp;9A'!$AI$107</f>
        <v>38515266</v>
      </c>
      <c r="K171" s="17">
        <f>+'[7]2009tab8&amp;9A'!$AI$111</f>
        <v>2574824</v>
      </c>
      <c r="L171" s="17">
        <f>+'[7]2009tab8&amp;9A'!$AI$115</f>
        <v>42146934</v>
      </c>
      <c r="M171" s="19">
        <f t="shared" si="20"/>
        <v>572921023</v>
      </c>
      <c r="N171" s="19"/>
      <c r="O171" s="19"/>
      <c r="P171" s="19"/>
      <c r="Q171" s="19"/>
    </row>
    <row r="172" spans="1:17" x14ac:dyDescent="0.2">
      <c r="A172" s="12" t="s">
        <v>74</v>
      </c>
      <c r="B172" s="17">
        <f>+'[7]2009tab8&amp;9A'!$AJ$66</f>
        <v>5994600</v>
      </c>
      <c r="C172" s="17">
        <f>+'[7]2009tab8&amp;9A'!$AJ$69</f>
        <v>88994983</v>
      </c>
      <c r="D172" s="17">
        <f>+'[7]2009tab8&amp;9A'!$AJ$72</f>
        <v>104174293</v>
      </c>
      <c r="E172" s="17">
        <f>+'[7]2009tab8&amp;9A'!$AJ$88</f>
        <v>222893509</v>
      </c>
      <c r="F172" s="17">
        <f>+'[7]2009tab8&amp;9A'!$AJ$89</f>
        <v>34333892</v>
      </c>
      <c r="G172" s="17">
        <f t="shared" si="19"/>
        <v>257227401</v>
      </c>
      <c r="H172" s="17">
        <f>+'[7]2009tab8&amp;9A'!$AJ$103</f>
        <v>477315</v>
      </c>
      <c r="I172" s="17">
        <f>+'[7]2009tab8&amp;9A'!$AJ$105</f>
        <v>27184165</v>
      </c>
      <c r="J172" s="17">
        <f>+'[7]2009tab8&amp;9A'!$AJ$107</f>
        <v>40109219</v>
      </c>
      <c r="K172" s="17">
        <f>+'[7]2009tab8&amp;9A'!$AJ$111</f>
        <v>5347447</v>
      </c>
      <c r="L172" s="17">
        <f>+'[7]2009tab8&amp;9A'!$AJ$115</f>
        <v>42359982</v>
      </c>
      <c r="M172" s="19">
        <f t="shared" si="20"/>
        <v>571869405</v>
      </c>
      <c r="N172" s="19"/>
      <c r="O172" s="19"/>
      <c r="P172" s="19"/>
      <c r="Q172" s="19"/>
    </row>
    <row r="173" spans="1:17" x14ac:dyDescent="0.2">
      <c r="A173" s="12" t="s">
        <v>12</v>
      </c>
      <c r="B173" s="17">
        <f>+'[7]2009tab8&amp;9A'!$AK$66</f>
        <v>4577816</v>
      </c>
      <c r="C173" s="17">
        <f>+'[7]2009tab8&amp;9A'!$AK$69</f>
        <v>83525582</v>
      </c>
      <c r="D173" s="17">
        <f>+'[7]2009tab8&amp;9A'!$AK$72</f>
        <v>107530940</v>
      </c>
      <c r="E173" s="17">
        <f>+'[7]2009tab8&amp;9A'!$AK$88</f>
        <v>222799868</v>
      </c>
      <c r="F173" s="17">
        <f>+'[7]2009tab8&amp;9A'!$AK$89</f>
        <v>32689255</v>
      </c>
      <c r="G173" s="17">
        <f t="shared" si="19"/>
        <v>255489123</v>
      </c>
      <c r="H173" s="17">
        <f>+'[7]2009tab8&amp;9A'!$AK$103</f>
        <v>567491</v>
      </c>
      <c r="I173" s="17">
        <f>+'[7]2009tab8&amp;9A'!$AK$105</f>
        <v>27167798</v>
      </c>
      <c r="J173" s="17">
        <f>+'[7]2009tab8&amp;9A'!$AK$107</f>
        <v>39472032</v>
      </c>
      <c r="K173" s="17">
        <f>+'[7]2009tab8&amp;9A'!$AK$111</f>
        <v>2970352</v>
      </c>
      <c r="L173" s="17">
        <f>+'[7]2009tab8&amp;9A'!$AK$115</f>
        <v>45081365</v>
      </c>
      <c r="M173" s="19">
        <f t="shared" si="20"/>
        <v>566382499</v>
      </c>
      <c r="N173" s="19"/>
      <c r="O173" s="19"/>
      <c r="P173" s="19"/>
      <c r="Q173" s="19"/>
    </row>
    <row r="174" spans="1:17" x14ac:dyDescent="0.2">
      <c r="A174" s="12" t="s">
        <v>13</v>
      </c>
      <c r="B174" s="17">
        <f>+'[7]2009tab8&amp;9A'!$AL$66</f>
        <v>4535050</v>
      </c>
      <c r="C174" s="17">
        <f>+'[7]2009tab8&amp;9A'!$AL$69</f>
        <v>86944895</v>
      </c>
      <c r="D174" s="17">
        <f>+'[7]2009tab8&amp;9A'!$AL$72</f>
        <v>112316413</v>
      </c>
      <c r="E174" s="17">
        <f>+'[7]2009tab8&amp;9A'!$AL$88</f>
        <v>219377868</v>
      </c>
      <c r="F174" s="17">
        <f>+'[7]2009tab8&amp;9A'!$AL$89</f>
        <v>34305233</v>
      </c>
      <c r="G174" s="17">
        <f t="shared" si="19"/>
        <v>253683101</v>
      </c>
      <c r="H174" s="17">
        <f>+'[7]2009tab8&amp;9A'!$AL$103</f>
        <v>532801</v>
      </c>
      <c r="I174" s="17">
        <f>+'[7]2009tab8&amp;9A'!$AL$105</f>
        <v>29747805</v>
      </c>
      <c r="J174" s="17">
        <f>+'[7]2009tab8&amp;9A'!$AL$107</f>
        <v>36490516</v>
      </c>
      <c r="K174" s="17">
        <f>+'[7]2009tab8&amp;9A'!$AL$111</f>
        <v>3186495</v>
      </c>
      <c r="L174" s="17">
        <f>+'[7]2009tab8&amp;9A'!$AL$115</f>
        <v>43528354</v>
      </c>
      <c r="M174" s="19">
        <f t="shared" si="20"/>
        <v>570965430</v>
      </c>
      <c r="N174" s="19"/>
      <c r="O174" s="19"/>
      <c r="P174" s="19"/>
      <c r="Q174" s="19"/>
    </row>
    <row r="175" spans="1:17" x14ac:dyDescent="0.2">
      <c r="A175" s="12" t="s">
        <v>14</v>
      </c>
      <c r="B175" s="17">
        <f>+'[7]2009tab8&amp;9A'!$AM$66</f>
        <v>7241352</v>
      </c>
      <c r="C175" s="17">
        <f>+'[7]2009tab8&amp;9A'!$AM$69</f>
        <v>84640035</v>
      </c>
      <c r="D175" s="17">
        <f>+'[7]2009tab8&amp;9A'!$AM$72</f>
        <v>114421388</v>
      </c>
      <c r="E175" s="17">
        <f>+'[7]2009tab8&amp;9A'!$AM$88</f>
        <v>222491622</v>
      </c>
      <c r="F175" s="17">
        <f>+'[7]2009tab8&amp;9A'!$AM$89</f>
        <v>33898240</v>
      </c>
      <c r="G175" s="17">
        <f t="shared" si="19"/>
        <v>256389862</v>
      </c>
      <c r="H175" s="17">
        <f>+'[7]2009tab8&amp;9A'!$AM$103</f>
        <v>578821</v>
      </c>
      <c r="I175" s="17">
        <f>+'[7]2009tab8&amp;9A'!$AM$105</f>
        <v>24377108</v>
      </c>
      <c r="J175" s="17">
        <f>+'[7]2009tab8&amp;9A'!$AM$107</f>
        <v>38728697</v>
      </c>
      <c r="K175" s="17">
        <f>+'[7]2009tab8&amp;9A'!$AM$111</f>
        <v>2660271</v>
      </c>
      <c r="L175" s="17">
        <f>+'[7]2009tab8&amp;9A'!$AM$115</f>
        <v>43110453</v>
      </c>
      <c r="M175" s="19">
        <f t="shared" si="20"/>
        <v>572147987</v>
      </c>
      <c r="N175" s="19"/>
      <c r="O175" s="19"/>
      <c r="P175" s="19"/>
      <c r="Q175" s="19"/>
    </row>
    <row r="177" spans="1:19" x14ac:dyDescent="0.2">
      <c r="A177" s="15">
        <v>2010</v>
      </c>
    </row>
    <row r="178" spans="1:19" x14ac:dyDescent="0.2">
      <c r="A178" s="12" t="s">
        <v>6</v>
      </c>
      <c r="B178" s="17">
        <f>+'[8]2010tab8&amp;9A'!$B$66</f>
        <v>5319141</v>
      </c>
      <c r="C178" s="17">
        <f>+'[8]2010tab8&amp;9A'!$B$69</f>
        <v>87862112</v>
      </c>
      <c r="D178" s="17">
        <f>+'[8]2010tab8&amp;9A'!$B$72</f>
        <v>119513365</v>
      </c>
      <c r="E178" s="17">
        <f>+'[8]2010tab8&amp;9A'!$B$88</f>
        <v>216262684</v>
      </c>
      <c r="F178" s="17">
        <f>+'[8]2010tab8&amp;9A'!$B$89</f>
        <v>36109846</v>
      </c>
      <c r="G178" s="17">
        <f t="shared" ref="G178:G183" si="21">SUM(E178:F178)</f>
        <v>252372530</v>
      </c>
      <c r="H178" s="17">
        <f>+'[8]2010tab8&amp;9A'!$B$103</f>
        <v>639891</v>
      </c>
      <c r="I178" s="17">
        <f>+'[8]2010tab8&amp;9A'!$B$105</f>
        <v>24626209</v>
      </c>
      <c r="J178" s="17">
        <f>+'[8]2010tab8&amp;9A'!$B$107</f>
        <v>43063125</v>
      </c>
      <c r="K178" s="17">
        <f>+'[8]2010tab8&amp;9A'!$B$111</f>
        <v>2695757</v>
      </c>
      <c r="L178" s="17">
        <f>+'[8]2010tab8&amp;9A'!$B$115</f>
        <v>42594455</v>
      </c>
      <c r="M178" s="19">
        <f t="shared" ref="M178:M183" si="22">SUM(G178:L178)+B178+C178+D178</f>
        <v>578686585</v>
      </c>
      <c r="N178" s="19"/>
      <c r="O178" s="19"/>
      <c r="P178" s="19"/>
      <c r="Q178" s="19"/>
    </row>
    <row r="179" spans="1:19" x14ac:dyDescent="0.2">
      <c r="A179" s="12" t="s">
        <v>7</v>
      </c>
      <c r="B179" s="17">
        <f>+'[8]2010tab8&amp;9A'!$C$66</f>
        <v>4996635</v>
      </c>
      <c r="C179" s="17">
        <f>+'[8]2010tab8&amp;9A'!$C$69</f>
        <v>88622909</v>
      </c>
      <c r="D179" s="17">
        <f>+'[8]2010tab8&amp;9A'!$C$72</f>
        <v>128134753</v>
      </c>
      <c r="E179" s="17">
        <f>+'[8]2010tab8&amp;9A'!$C$88</f>
        <v>216590804</v>
      </c>
      <c r="F179" s="17">
        <f>+'[8]2010tab8&amp;9A'!$C$89</f>
        <v>36977313</v>
      </c>
      <c r="G179" s="17">
        <f t="shared" si="21"/>
        <v>253568117</v>
      </c>
      <c r="H179" s="17">
        <f>+'[8]2010tab8&amp;9A'!$C$103</f>
        <v>595917</v>
      </c>
      <c r="I179" s="17">
        <f>+'[8]2010tab8&amp;9A'!$C$105</f>
        <v>0</v>
      </c>
      <c r="J179" s="17">
        <f>+'[8]2010tab8&amp;9A'!$C$107</f>
        <v>71396739</v>
      </c>
      <c r="K179" s="17">
        <f>+'[8]2010tab8&amp;9A'!$C$111</f>
        <v>2796169</v>
      </c>
      <c r="L179" s="17">
        <f>+'[8]2010tab8&amp;9A'!$C$115</f>
        <v>40414269</v>
      </c>
      <c r="M179" s="19">
        <f t="shared" si="22"/>
        <v>590525508</v>
      </c>
      <c r="N179" s="19"/>
      <c r="O179" s="19"/>
      <c r="P179" s="19"/>
      <c r="Q179" s="19"/>
    </row>
    <row r="180" spans="1:19" x14ac:dyDescent="0.2">
      <c r="A180" s="12" t="s">
        <v>8</v>
      </c>
      <c r="B180" s="17">
        <f>+'[8]2010tab8&amp;9A'!$D$66</f>
        <v>6447525</v>
      </c>
      <c r="C180" s="17">
        <f>+'[8]2010tab8&amp;9A'!$D$69</f>
        <v>90568274</v>
      </c>
      <c r="D180" s="17">
        <f>+'[8]2010tab8&amp;9A'!$D$72</f>
        <v>129679584</v>
      </c>
      <c r="E180" s="17">
        <f>+'[8]2010tab8&amp;9A'!$D$88</f>
        <v>219459411</v>
      </c>
      <c r="F180" s="17">
        <f>+'[8]2010tab8&amp;9A'!$D$89</f>
        <v>37534258</v>
      </c>
      <c r="G180" s="17">
        <f t="shared" si="21"/>
        <v>256993669</v>
      </c>
      <c r="H180" s="17">
        <f>+'[8]2010tab8&amp;9A'!$D$103</f>
        <v>482428</v>
      </c>
      <c r="I180" s="17">
        <f>+'[8]2010tab8&amp;9A'!$D$105</f>
        <v>0</v>
      </c>
      <c r="J180" s="17">
        <f>+'[8]2010tab8&amp;9A'!$D$107</f>
        <v>61545840</v>
      </c>
      <c r="K180" s="17">
        <f>+'[8]2010tab8&amp;9A'!$D$111</f>
        <v>4671218</v>
      </c>
      <c r="L180" s="17">
        <f>+'[8]2010tab8&amp;9A'!$D$115</f>
        <v>41377987</v>
      </c>
      <c r="M180" s="19">
        <f t="shared" si="22"/>
        <v>591766525</v>
      </c>
      <c r="N180" s="19"/>
      <c r="O180" s="19"/>
      <c r="P180" s="19"/>
      <c r="Q180" s="19"/>
    </row>
    <row r="181" spans="1:19" x14ac:dyDescent="0.2">
      <c r="A181" s="12" t="s">
        <v>9</v>
      </c>
      <c r="B181" s="17">
        <f>+'[8]2010tab8&amp;9A'!$F$66</f>
        <v>6243183</v>
      </c>
      <c r="C181" s="17">
        <f>+'[8]2010tab8&amp;9A'!$F$69</f>
        <v>93243459</v>
      </c>
      <c r="D181" s="17">
        <f>+'[8]2010tab8&amp;9A'!$F$72</f>
        <v>128487536</v>
      </c>
      <c r="E181" s="17">
        <f>+'[8]2010tab8&amp;9A'!$F$88</f>
        <v>220934769</v>
      </c>
      <c r="F181" s="17">
        <f>+'[8]2010tab8&amp;9A'!$F$89</f>
        <v>33653949</v>
      </c>
      <c r="G181" s="17">
        <f t="shared" si="21"/>
        <v>254588718</v>
      </c>
      <c r="H181" s="17">
        <f>+'[8]2010tab8&amp;9A'!$F$103</f>
        <v>294415</v>
      </c>
      <c r="I181" s="17">
        <f>+'[8]2010tab8&amp;9A'!$F$105</f>
        <v>0</v>
      </c>
      <c r="J181" s="17">
        <f>+'[8]2010tab8&amp;9A'!$F$107</f>
        <v>60573206</v>
      </c>
      <c r="K181" s="17">
        <f>+'[8]2010tab8&amp;9A'!$F$111</f>
        <v>7232049</v>
      </c>
      <c r="L181" s="17">
        <f>+'[8]2010tab8&amp;9A'!$F$115</f>
        <v>38444366</v>
      </c>
      <c r="M181" s="19">
        <f t="shared" si="22"/>
        <v>589106932</v>
      </c>
      <c r="N181" s="19"/>
      <c r="O181" s="19"/>
      <c r="P181" s="19"/>
      <c r="Q181" s="19"/>
    </row>
    <row r="182" spans="1:19" x14ac:dyDescent="0.2">
      <c r="A182" s="12" t="s">
        <v>10</v>
      </c>
      <c r="B182" s="17">
        <f>+'[8]2010tab8&amp;9A'!$F$66</f>
        <v>6243183</v>
      </c>
      <c r="C182" s="17">
        <f>+'[8]2010tab8&amp;9A'!$F$69</f>
        <v>93243459</v>
      </c>
      <c r="D182" s="17">
        <f>+'[8]2010tab8&amp;9A'!$F$72</f>
        <v>128487536</v>
      </c>
      <c r="E182" s="17">
        <f>+'[8]2010tab8&amp;9A'!$F$88</f>
        <v>220934769</v>
      </c>
      <c r="F182" s="17">
        <f>+'[8]2010tab8&amp;9A'!$F$89</f>
        <v>33653949</v>
      </c>
      <c r="G182" s="17">
        <f t="shared" si="21"/>
        <v>254588718</v>
      </c>
      <c r="H182" s="17">
        <f>+'[8]2010tab8&amp;9A'!$F$103</f>
        <v>294415</v>
      </c>
      <c r="I182" s="17">
        <f>+'[8]2010tab8&amp;9A'!$F$105</f>
        <v>0</v>
      </c>
      <c r="J182" s="17">
        <f>+'[8]2010tab8&amp;9A'!$F$107</f>
        <v>60573206</v>
      </c>
      <c r="K182" s="17">
        <f>+'[8]2010tab8&amp;9A'!$F$111</f>
        <v>7232049</v>
      </c>
      <c r="L182" s="17">
        <f>+'[8]2010tab8&amp;9A'!$F$115</f>
        <v>38444366</v>
      </c>
      <c r="M182" s="19">
        <f t="shared" si="22"/>
        <v>589106932</v>
      </c>
      <c r="N182" s="19"/>
      <c r="O182" s="19"/>
      <c r="P182" s="19"/>
      <c r="Q182" s="19"/>
    </row>
    <row r="183" spans="1:19" x14ac:dyDescent="0.2">
      <c r="A183" s="12" t="s">
        <v>73</v>
      </c>
      <c r="B183" s="17">
        <f>+'[8]2010tab8&amp;9A'!$G$66</f>
        <v>6044766</v>
      </c>
      <c r="C183" s="17">
        <f>+'[8]2010tab8&amp;9A'!$G$69</f>
        <v>88791003</v>
      </c>
      <c r="D183" s="17">
        <f>+'[8]2010tab8&amp;9A'!$G$72</f>
        <v>121215765</v>
      </c>
      <c r="E183" s="17">
        <f>+'[8]2010tab8&amp;9A'!$G$88</f>
        <v>218683475</v>
      </c>
      <c r="F183" s="17">
        <f>+'[8]2010tab8&amp;9A'!$G$89</f>
        <v>31172162</v>
      </c>
      <c r="G183" s="17">
        <f t="shared" si="21"/>
        <v>249855637</v>
      </c>
      <c r="H183" s="17">
        <f>+'[8]2010tab8&amp;9A'!$G$103</f>
        <v>196902</v>
      </c>
      <c r="I183" s="17">
        <f>+'[8]2010tab8&amp;9A'!$G$105</f>
        <v>0</v>
      </c>
      <c r="J183" s="17">
        <f>+'[8]2010tab8&amp;9A'!$G$107</f>
        <v>65601572</v>
      </c>
      <c r="K183" s="17">
        <f>+'[8]2010tab8&amp;9A'!$G$111</f>
        <v>4836258</v>
      </c>
      <c r="L183" s="17">
        <f>+'[8]2010tab8&amp;9A'!$G$115</f>
        <v>38768709</v>
      </c>
      <c r="M183" s="19">
        <f t="shared" si="22"/>
        <v>575310612</v>
      </c>
      <c r="N183" s="19"/>
      <c r="O183" s="19"/>
      <c r="P183" s="19"/>
      <c r="Q183" s="19"/>
    </row>
    <row r="184" spans="1:19" x14ac:dyDescent="0.2">
      <c r="A184" s="12" t="s">
        <v>43</v>
      </c>
      <c r="B184" s="17">
        <f>+'[8]2010tab8&amp;9A'!$H$66</f>
        <v>5686959</v>
      </c>
      <c r="C184" s="17">
        <f>+'[8]2010tab8&amp;9A'!$H$69</f>
        <v>85149599</v>
      </c>
      <c r="D184" s="17">
        <f>+'[8]2010tab8&amp;9A'!$H$72</f>
        <v>118181390</v>
      </c>
      <c r="E184" s="17">
        <f>+'[8]2010tab8&amp;9A'!$H$88</f>
        <v>220068455</v>
      </c>
      <c r="F184" s="17">
        <f>+'[8]2010tab8&amp;9A'!$H$89</f>
        <v>31139883</v>
      </c>
      <c r="G184" s="17">
        <f t="shared" ref="G184:G189" si="23">SUM(E184:F184)</f>
        <v>251208338</v>
      </c>
      <c r="H184" s="17">
        <f>+'[8]2010tab8&amp;9A'!$H$103</f>
        <v>98297</v>
      </c>
      <c r="I184" s="17">
        <f>+'[8]2010tab8&amp;9A'!$H$105</f>
        <v>0</v>
      </c>
      <c r="J184" s="17">
        <f>+'[8]2010tab8&amp;9A'!$H$107</f>
        <v>66917865</v>
      </c>
      <c r="K184" s="17">
        <f>+'[8]2010tab8&amp;9A'!$H$111</f>
        <v>2851776</v>
      </c>
      <c r="L184" s="17">
        <f>+'[8]2010tab8&amp;9A'!$H$115</f>
        <v>39476109</v>
      </c>
      <c r="M184" s="19">
        <f t="shared" ref="M184:M189" si="24">SUM(G184:L184)+B184+C184+D184</f>
        <v>569570333</v>
      </c>
      <c r="N184" s="19"/>
      <c r="O184" s="19"/>
      <c r="P184" s="19"/>
      <c r="Q184" s="19"/>
      <c r="S184" s="17"/>
    </row>
    <row r="185" spans="1:19" x14ac:dyDescent="0.2">
      <c r="A185" s="12" t="s">
        <v>15</v>
      </c>
      <c r="B185" s="17">
        <f>+'[8]2010tab8&amp;9A'!$I$66</f>
        <v>6649229</v>
      </c>
      <c r="C185" s="17">
        <f>+'[8]2010tab8&amp;9A'!$I$69</f>
        <v>101748546</v>
      </c>
      <c r="D185" s="17">
        <f>+'[8]2010tab8&amp;9A'!$I$72</f>
        <v>109479195</v>
      </c>
      <c r="E185" s="17">
        <f>+'[8]2010tab8&amp;9A'!$I$88</f>
        <v>220264055</v>
      </c>
      <c r="F185" s="17">
        <f>+'[8]2010tab8&amp;9A'!$I$89</f>
        <v>31581792</v>
      </c>
      <c r="G185" s="17">
        <f t="shared" si="23"/>
        <v>251845847</v>
      </c>
      <c r="H185" s="17">
        <f>+'[8]2010tab8&amp;9A'!$I$103</f>
        <v>225953</v>
      </c>
      <c r="I185" s="17">
        <f>+'[8]2010tab8&amp;9A'!$I$105</f>
        <v>0</v>
      </c>
      <c r="J185" s="17">
        <f>+'[8]2010tab8&amp;9A'!$I$107</f>
        <v>67992760</v>
      </c>
      <c r="K185" s="17">
        <f>+'[8]2010tab8&amp;9A'!$I$111</f>
        <v>2535872</v>
      </c>
      <c r="L185" s="17">
        <f>+'[8]2010tab8&amp;9A'!$I$115</f>
        <v>36325469</v>
      </c>
      <c r="M185" s="19">
        <f t="shared" si="24"/>
        <v>576802871</v>
      </c>
      <c r="N185" s="19"/>
      <c r="O185" s="19"/>
      <c r="P185" s="19"/>
      <c r="Q185" s="19"/>
      <c r="S185" s="17"/>
    </row>
    <row r="186" spans="1:19" x14ac:dyDescent="0.2">
      <c r="A186" s="12" t="s">
        <v>74</v>
      </c>
      <c r="B186" s="17">
        <f>+'[8]2010tab8&amp;9A'!$J$66</f>
        <v>6898915</v>
      </c>
      <c r="C186" s="17">
        <f>+'[8]2010tab8&amp;9A'!$J$69</f>
        <v>92596248</v>
      </c>
      <c r="D186" s="17">
        <f>+'[8]2010tab8&amp;9A'!$J$72</f>
        <v>116867576</v>
      </c>
      <c r="E186" s="17">
        <f>+'[8]2010tab8&amp;9A'!$J$88</f>
        <v>220947915</v>
      </c>
      <c r="F186" s="17">
        <f>+'[8]2010tab8&amp;9A'!$J$89</f>
        <v>31247074</v>
      </c>
      <c r="G186" s="17">
        <f t="shared" si="23"/>
        <v>252194989</v>
      </c>
      <c r="H186" s="17">
        <f>+'[8]2010tab8&amp;9A'!$J$103</f>
        <v>297540</v>
      </c>
      <c r="I186" s="17">
        <f>+'[8]2010tab8&amp;9A'!$J$105</f>
        <v>0</v>
      </c>
      <c r="J186" s="17">
        <f>+'[8]2010tab8&amp;9A'!$J$107</f>
        <v>67283613</v>
      </c>
      <c r="K186" s="17">
        <f>+'[8]2010tab8&amp;9A'!$J$111</f>
        <v>3123938</v>
      </c>
      <c r="L186" s="17">
        <f>+'[8]2010tab8&amp;9A'!$J$115</f>
        <v>39227624</v>
      </c>
      <c r="M186" s="19">
        <f t="shared" si="24"/>
        <v>578490443</v>
      </c>
      <c r="N186" s="19"/>
      <c r="O186" s="19"/>
      <c r="P186" s="19"/>
      <c r="Q186" s="19"/>
      <c r="S186" s="17"/>
    </row>
    <row r="187" spans="1:19" x14ac:dyDescent="0.2">
      <c r="A187" s="12" t="s">
        <v>12</v>
      </c>
      <c r="B187" s="17">
        <f>+'[8]2010tab8&amp;9A'!$K$66</f>
        <v>5506090</v>
      </c>
      <c r="C187" s="17">
        <f>+'[8]2010tab8&amp;9A'!$K$69</f>
        <v>100303938</v>
      </c>
      <c r="D187" s="17">
        <f>+'[8]2010tab8&amp;9A'!$K$72</f>
        <v>113707974</v>
      </c>
      <c r="E187" s="17">
        <f>+'[8]2010tab8&amp;9A'!$K$88</f>
        <v>221241372</v>
      </c>
      <c r="F187" s="17">
        <f>+'[8]2010tab8&amp;9A'!$K$89</f>
        <v>30408009</v>
      </c>
      <c r="G187" s="17">
        <f t="shared" si="23"/>
        <v>251649381</v>
      </c>
      <c r="H187" s="17">
        <f>+'[8]2010tab8&amp;9A'!$K$103</f>
        <v>316150</v>
      </c>
      <c r="I187" s="17">
        <f>+'[8]2010tab8&amp;9A'!$K$105</f>
        <v>0</v>
      </c>
      <c r="J187" s="17">
        <f>+'[8]2010tab8&amp;9A'!$K$107</f>
        <v>69109334</v>
      </c>
      <c r="K187" s="17">
        <f>+'[8]2010tab8&amp;9A'!$K$111</f>
        <v>2286475</v>
      </c>
      <c r="L187" s="17">
        <f>+'[8]2010tab8&amp;9A'!$K$115</f>
        <v>40089240</v>
      </c>
      <c r="M187" s="19">
        <f t="shared" si="24"/>
        <v>582968582</v>
      </c>
      <c r="N187" s="19"/>
      <c r="O187" s="19"/>
      <c r="P187" s="19"/>
      <c r="Q187" s="19"/>
      <c r="S187" s="17"/>
    </row>
    <row r="188" spans="1:19" x14ac:dyDescent="0.2">
      <c r="A188" s="12" t="s">
        <v>13</v>
      </c>
      <c r="B188" s="17">
        <f>+'[8]2010tab8&amp;9A'!$M$66</f>
        <v>8234001</v>
      </c>
      <c r="C188" s="17">
        <f>+'[8]2010tab8&amp;9A'!$M$69</f>
        <v>97328735</v>
      </c>
      <c r="D188" s="17">
        <f>+'[8]2010tab8&amp;9A'!$M$72</f>
        <v>115821608</v>
      </c>
      <c r="E188" s="17">
        <f>+'[8]2010tab8&amp;9A'!$M$88</f>
        <v>221202366</v>
      </c>
      <c r="F188" s="17">
        <f>+'[8]2010tab8&amp;9A'!$M$89</f>
        <v>30138267</v>
      </c>
      <c r="G188" s="17">
        <f t="shared" si="23"/>
        <v>251340633</v>
      </c>
      <c r="H188" s="17">
        <f>+'[8]2010tab8&amp;9A'!$M$103</f>
        <v>486281</v>
      </c>
      <c r="I188" s="17">
        <f>+'[8]2010tab8&amp;9A'!$M$105</f>
        <v>0</v>
      </c>
      <c r="J188" s="17">
        <f>+'[8]2010tab8&amp;9A'!$M$107</f>
        <v>68913684</v>
      </c>
      <c r="K188" s="17">
        <f>+'[8]2010tab8&amp;9A'!$M$111</f>
        <v>3340587</v>
      </c>
      <c r="L188" s="17">
        <f>+'[8]2010tab8&amp;9A'!$M$115</f>
        <v>40462264</v>
      </c>
      <c r="M188" s="19">
        <f t="shared" si="24"/>
        <v>585927793</v>
      </c>
      <c r="N188" s="19"/>
      <c r="O188" s="19"/>
      <c r="P188" s="19"/>
      <c r="Q188" s="19"/>
      <c r="S188" s="17"/>
    </row>
    <row r="189" spans="1:19" x14ac:dyDescent="0.2">
      <c r="A189" s="12" t="s">
        <v>14</v>
      </c>
      <c r="B189" s="17">
        <f>+'[8]2010tab8&amp;9A'!$M$66</f>
        <v>8234001</v>
      </c>
      <c r="C189" s="17">
        <f>+'[8]2010tab8&amp;9A'!$M$69</f>
        <v>97328735</v>
      </c>
      <c r="D189" s="17">
        <f>+'[8]2010tab8&amp;9A'!$M$72</f>
        <v>115821608</v>
      </c>
      <c r="E189" s="17">
        <f>+'[8]2010tab8&amp;9A'!$M$88</f>
        <v>221202366</v>
      </c>
      <c r="F189" s="17">
        <f>+'[8]2010tab8&amp;9A'!$M$89</f>
        <v>30138267</v>
      </c>
      <c r="G189" s="17">
        <f t="shared" si="23"/>
        <v>251340633</v>
      </c>
      <c r="H189" s="17">
        <f>+'[8]2010tab8&amp;9A'!$M$103</f>
        <v>486281</v>
      </c>
      <c r="I189" s="17">
        <f>+'[8]2010tab8&amp;9A'!$M$105</f>
        <v>0</v>
      </c>
      <c r="J189" s="17">
        <f>+'[8]2010tab8&amp;9A'!$M$107</f>
        <v>68913684</v>
      </c>
      <c r="K189" s="17">
        <f>+'[8]2010tab8&amp;9A'!$M$111</f>
        <v>3340587</v>
      </c>
      <c r="L189" s="17">
        <f>+'[8]2010tab8&amp;9A'!$M$115</f>
        <v>40462264</v>
      </c>
      <c r="M189" s="19">
        <f t="shared" si="24"/>
        <v>585927793</v>
      </c>
      <c r="N189" s="19"/>
      <c r="O189" s="19"/>
      <c r="P189" s="19"/>
      <c r="Q189" s="19"/>
      <c r="S189" s="17"/>
    </row>
    <row r="191" spans="1:19" x14ac:dyDescent="0.2">
      <c r="A191" s="15">
        <v>2011</v>
      </c>
    </row>
    <row r="192" spans="1:19" x14ac:dyDescent="0.2">
      <c r="A192" s="12" t="s">
        <v>6</v>
      </c>
      <c r="B192" s="17">
        <f>+'[9]2011tab8&amp;9A'!$B$66</f>
        <v>6509572</v>
      </c>
      <c r="C192" s="17">
        <f>+'[9]2011tab8&amp;9A'!$B$69</f>
        <v>91500619</v>
      </c>
      <c r="D192" s="17">
        <f>+'[9]2011tab8&amp;9A'!$B$72</f>
        <v>117383815</v>
      </c>
      <c r="E192" s="17">
        <f>+'[9]2011tab8&amp;9A'!$B$88</f>
        <v>218966456</v>
      </c>
      <c r="F192" s="17">
        <f>+'[9]2011tab8&amp;9A'!$B$89</f>
        <v>28858338</v>
      </c>
      <c r="G192" s="17">
        <f t="shared" ref="G192:G197" si="25">SUM(E192:F192)</f>
        <v>247824794</v>
      </c>
      <c r="H192" s="17">
        <f>+'[9]2011tab8&amp;9A'!$B$103</f>
        <v>342164</v>
      </c>
      <c r="I192" s="17">
        <f>+'[9]2011tab8&amp;9A'!$B$105</f>
        <v>0</v>
      </c>
      <c r="J192" s="17">
        <f>+'[9]2011tab8&amp;9A'!$B$107</f>
        <v>67878069</v>
      </c>
      <c r="K192" s="17">
        <f>+'[9]2011tab8&amp;9A'!$B$111</f>
        <v>4053101</v>
      </c>
      <c r="L192" s="17">
        <f>+'[9]2011tab8&amp;9A'!$B$115</f>
        <v>40927585</v>
      </c>
      <c r="M192" s="19">
        <f t="shared" ref="M192:M197" si="26">SUM(G192:L192)+B192+C192+D192</f>
        <v>576419719</v>
      </c>
      <c r="N192" s="19"/>
      <c r="O192" s="19"/>
      <c r="P192" s="19"/>
      <c r="Q192" s="19"/>
    </row>
    <row r="193" spans="1:19" x14ac:dyDescent="0.2">
      <c r="A193" s="12" t="s">
        <v>7</v>
      </c>
      <c r="B193" s="17">
        <f>+'[9]2011tab8&amp;9A'!$C$66</f>
        <v>5674714</v>
      </c>
      <c r="C193" s="17">
        <f>+'[9]2011tab8&amp;9A'!$C$69</f>
        <v>109214460</v>
      </c>
      <c r="D193" s="17">
        <f>+'[9]2011tab8&amp;9A'!$C$72</f>
        <v>115267425</v>
      </c>
      <c r="E193" s="17">
        <f>+'[9]2011tab8&amp;9A'!$C$88</f>
        <v>221735326</v>
      </c>
      <c r="F193" s="17">
        <f>+'[9]2011tab8&amp;9A'!$C$89</f>
        <v>30196096</v>
      </c>
      <c r="G193" s="17">
        <f t="shared" si="25"/>
        <v>251931422</v>
      </c>
      <c r="H193" s="17">
        <f>+'[9]2011tab8&amp;9A'!$C$103</f>
        <v>811535</v>
      </c>
      <c r="I193" s="17">
        <f>+'[9]2011tab8&amp;9A'!$C$105</f>
        <v>0</v>
      </c>
      <c r="J193" s="17">
        <f>+'[9]2011tab8&amp;9A'!$C$107</f>
        <v>64445849</v>
      </c>
      <c r="K193" s="17">
        <f>+'[9]2011tab8&amp;9A'!$C$111</f>
        <v>3792773</v>
      </c>
      <c r="L193" s="17">
        <f>+'[9]2011tab8&amp;9A'!$C$115</f>
        <v>39032982</v>
      </c>
      <c r="M193" s="19">
        <f t="shared" si="26"/>
        <v>590171160</v>
      </c>
      <c r="N193" s="19"/>
      <c r="O193" s="19"/>
      <c r="P193" s="19"/>
      <c r="Q193" s="19"/>
    </row>
    <row r="194" spans="1:19" x14ac:dyDescent="0.2">
      <c r="A194" s="12" t="s">
        <v>8</v>
      </c>
      <c r="B194" s="17">
        <f>+'[9]2011tab8&amp;9A'!$D$66</f>
        <v>6899198</v>
      </c>
      <c r="C194" s="17">
        <f>+'[9]2011tab8&amp;9A'!$D$69</f>
        <v>105415475</v>
      </c>
      <c r="D194" s="17">
        <f>+'[9]2011tab8&amp;9A'!$D$72</f>
        <v>114393234</v>
      </c>
      <c r="E194" s="17">
        <f>+'[9]2011tab8&amp;9A'!$D$88</f>
        <v>221238390</v>
      </c>
      <c r="F194" s="17">
        <f>+'[9]2011tab8&amp;9A'!$D$89</f>
        <v>27685858</v>
      </c>
      <c r="G194" s="17">
        <f t="shared" si="25"/>
        <v>248924248</v>
      </c>
      <c r="H194" s="17">
        <f>+'[9]2011tab8&amp;9A'!$D$103</f>
        <v>635389</v>
      </c>
      <c r="I194" s="17">
        <f>+'[9]2011tab8&amp;9A'!$D$105</f>
        <v>0</v>
      </c>
      <c r="J194" s="17">
        <f>+'[9]2011tab8&amp;9A'!$D$107</f>
        <v>63539502</v>
      </c>
      <c r="K194" s="17">
        <f>+'[9]2011tab8&amp;9A'!$D$111</f>
        <v>4411176</v>
      </c>
      <c r="L194" s="17">
        <f>+'[9]2011tab8&amp;9A'!$D$115</f>
        <v>42916613</v>
      </c>
      <c r="M194" s="19">
        <f t="shared" si="26"/>
        <v>587134835</v>
      </c>
      <c r="N194" s="19"/>
      <c r="O194" s="19"/>
      <c r="P194" s="19"/>
      <c r="Q194" s="19"/>
    </row>
    <row r="195" spans="1:19" x14ac:dyDescent="0.2">
      <c r="A195" s="12" t="s">
        <v>9</v>
      </c>
      <c r="B195" s="17">
        <f>+'[9]2011tab8&amp;9A'!$F$66</f>
        <v>6896262</v>
      </c>
      <c r="C195" s="17">
        <f>+'[9]2011tab8&amp;9A'!$F$69</f>
        <v>104652288</v>
      </c>
      <c r="D195" s="17">
        <f>+'[9]2011tab8&amp;9A'!$F$72</f>
        <v>103544620</v>
      </c>
      <c r="E195" s="17">
        <f>+'[9]2011tab8&amp;9A'!$F$88</f>
        <v>224697929</v>
      </c>
      <c r="F195" s="17">
        <f>+'[9]2011tab8&amp;9A'!$F$89</f>
        <v>29261561</v>
      </c>
      <c r="G195" s="17">
        <f t="shared" si="25"/>
        <v>253959490</v>
      </c>
      <c r="H195" s="17">
        <f>+'[9]2011tab8&amp;9A'!$F$103</f>
        <v>681889</v>
      </c>
      <c r="I195" s="17">
        <f>+'[9]2011tab8&amp;9A'!$F$105</f>
        <v>0</v>
      </c>
      <c r="J195" s="17">
        <f>+'[9]2011tab8&amp;9A'!$F$107</f>
        <v>66954608</v>
      </c>
      <c r="K195" s="17">
        <f>+'[9]2011tab8&amp;9A'!$F$111</f>
        <v>2069924</v>
      </c>
      <c r="L195" s="17">
        <f>+'[9]2011tab8&amp;9A'!$F$115</f>
        <v>41605901</v>
      </c>
      <c r="M195" s="19">
        <f t="shared" si="26"/>
        <v>580364982</v>
      </c>
      <c r="N195" s="19"/>
      <c r="O195" s="19"/>
      <c r="P195" s="19"/>
      <c r="Q195" s="19"/>
    </row>
    <row r="196" spans="1:19" x14ac:dyDescent="0.2">
      <c r="A196" s="12" t="s">
        <v>10</v>
      </c>
      <c r="B196" s="17">
        <f>+'[9]2011tab8&amp;9A'!$F$66</f>
        <v>6896262</v>
      </c>
      <c r="C196" s="17">
        <f>+'[9]2011tab8&amp;9A'!$F$69</f>
        <v>104652288</v>
      </c>
      <c r="D196" s="17">
        <f>+'[9]2011tab8&amp;9A'!$F$72</f>
        <v>103544620</v>
      </c>
      <c r="E196" s="17">
        <f>+'[9]2011tab8&amp;9A'!$F$88</f>
        <v>224697929</v>
      </c>
      <c r="F196" s="17">
        <f>+'[9]2011tab8&amp;9A'!$F$89</f>
        <v>29261561</v>
      </c>
      <c r="G196" s="17">
        <f t="shared" si="25"/>
        <v>253959490</v>
      </c>
      <c r="H196" s="17">
        <f>+'[9]2011tab8&amp;9A'!$F$103</f>
        <v>681889</v>
      </c>
      <c r="I196" s="17">
        <f>+'[9]2011tab8&amp;9A'!$F$105</f>
        <v>0</v>
      </c>
      <c r="J196" s="17">
        <f>+'[9]2011tab8&amp;9A'!$F$107</f>
        <v>66954608</v>
      </c>
      <c r="K196" s="17">
        <f>+'[9]2011tab8&amp;9A'!$F$111</f>
        <v>2069924</v>
      </c>
      <c r="L196" s="17">
        <f>+'[9]2011tab8&amp;9A'!$F$115</f>
        <v>41605901</v>
      </c>
      <c r="M196" s="19">
        <f t="shared" si="26"/>
        <v>580364982</v>
      </c>
      <c r="N196" s="19"/>
      <c r="O196" s="19"/>
      <c r="P196" s="19"/>
      <c r="Q196" s="19"/>
    </row>
    <row r="197" spans="1:19" x14ac:dyDescent="0.2">
      <c r="A197" s="12" t="s">
        <v>73</v>
      </c>
      <c r="B197" s="17">
        <f>+'[9]2011tab8&amp;9A'!$G$66</f>
        <v>6530179</v>
      </c>
      <c r="C197" s="17">
        <f>+'[9]2011tab8&amp;9A'!$G$69</f>
        <v>99324434</v>
      </c>
      <c r="D197" s="17">
        <f>+'[9]2011tab8&amp;9A'!$G$72</f>
        <v>105771344</v>
      </c>
      <c r="E197" s="17">
        <f>+'[9]2011tab8&amp;9A'!$G$88</f>
        <v>223545646</v>
      </c>
      <c r="F197" s="17">
        <f>+'[9]2011tab8&amp;9A'!$G$89</f>
        <v>29827288</v>
      </c>
      <c r="G197" s="17">
        <f t="shared" si="25"/>
        <v>253372934</v>
      </c>
      <c r="H197" s="17">
        <f>+'[9]2011tab8&amp;9A'!$G$103</f>
        <v>885122</v>
      </c>
      <c r="I197" s="17">
        <f>+'[9]2011tab8&amp;9A'!$G$105</f>
        <v>0</v>
      </c>
      <c r="J197" s="17">
        <f>+'[9]2011tab8&amp;9A'!$G$107</f>
        <v>68964927</v>
      </c>
      <c r="K197" s="17">
        <f>+'[9]2011tab8&amp;9A'!$G$111</f>
        <v>3244079</v>
      </c>
      <c r="L197" s="17">
        <f>+'[9]2011tab8&amp;9A'!$G$115</f>
        <v>43820681</v>
      </c>
      <c r="M197" s="19">
        <f t="shared" si="26"/>
        <v>581913700</v>
      </c>
      <c r="N197" s="19"/>
      <c r="O197" s="19"/>
      <c r="P197" s="19"/>
      <c r="Q197" s="19"/>
    </row>
    <row r="198" spans="1:19" x14ac:dyDescent="0.2">
      <c r="A198" s="12" t="s">
        <v>43</v>
      </c>
      <c r="B198" s="17">
        <f>+'[9]2011tab8&amp;9A'!$H$66</f>
        <v>6110117</v>
      </c>
      <c r="C198" s="17">
        <f>+'[9]2011tab8&amp;9A'!$H$69</f>
        <v>96675837</v>
      </c>
      <c r="D198" s="17">
        <f>+'[9]2011tab8&amp;9A'!$H$72</f>
        <v>105870468</v>
      </c>
      <c r="E198" s="17">
        <f>+'[9]2011tab8&amp;9A'!$H$88</f>
        <v>225545852</v>
      </c>
      <c r="F198" s="17">
        <f>+'[9]2011tab8&amp;9A'!$H$89</f>
        <v>29742778</v>
      </c>
      <c r="G198" s="17">
        <f t="shared" ref="G198:G203" si="27">SUM(E198:F198)</f>
        <v>255288630</v>
      </c>
      <c r="H198" s="17">
        <f>+'[9]2011tab8&amp;9A'!$H$103</f>
        <v>869571</v>
      </c>
      <c r="I198" s="17">
        <f>+'[9]2011tab8&amp;9A'!$H$105</f>
        <v>0</v>
      </c>
      <c r="J198" s="17">
        <f>+'[9]2011tab8&amp;9A'!$H$107</f>
        <v>69489129</v>
      </c>
      <c r="K198" s="17">
        <f>+'[9]2011tab8&amp;9A'!$H$111</f>
        <v>2095340</v>
      </c>
      <c r="L198" s="17">
        <f>+'[9]2011tab8&amp;9A'!$H$115</f>
        <v>44292416</v>
      </c>
      <c r="M198" s="19">
        <f t="shared" ref="M198:M203" si="28">SUM(G198:L198)+B198+C198+D198</f>
        <v>580691508</v>
      </c>
      <c r="N198" s="19"/>
      <c r="O198" s="19"/>
      <c r="P198" s="19"/>
      <c r="Q198" s="19"/>
      <c r="S198" s="17"/>
    </row>
    <row r="199" spans="1:19" x14ac:dyDescent="0.2">
      <c r="A199" s="12" t="s">
        <v>15</v>
      </c>
      <c r="B199" s="17">
        <f>+'[9]2011tab8&amp;9A'!$I$66</f>
        <v>7291358</v>
      </c>
      <c r="C199" s="17">
        <f>+'[9]2011tab8&amp;9A'!$I$69</f>
        <v>102288993</v>
      </c>
      <c r="D199" s="17">
        <f>+'[9]2011tab8&amp;9A'!$I$72</f>
        <v>106820349</v>
      </c>
      <c r="E199" s="17">
        <f>+'[9]2011tab8&amp;9A'!$I$88</f>
        <v>226527692</v>
      </c>
      <c r="F199" s="17">
        <f>+'[9]2011tab8&amp;9A'!$I$89</f>
        <v>26253364</v>
      </c>
      <c r="G199" s="17">
        <f t="shared" si="27"/>
        <v>252781056</v>
      </c>
      <c r="H199" s="17">
        <f>+'[9]2011tab8&amp;9A'!$I$103</f>
        <v>432221</v>
      </c>
      <c r="I199" s="17">
        <f>+'[9]2011tab8&amp;9A'!$I$105</f>
        <v>0</v>
      </c>
      <c r="J199" s="17">
        <f>+'[9]2011tab8&amp;9A'!$I$107</f>
        <v>69707802</v>
      </c>
      <c r="K199" s="17">
        <f>+'[9]2011tab8&amp;9A'!$I$111</f>
        <v>2114327</v>
      </c>
      <c r="L199" s="17">
        <f>+'[9]2011tab8&amp;9A'!$I$115</f>
        <v>41881109</v>
      </c>
      <c r="M199" s="19">
        <f t="shared" si="28"/>
        <v>583317215</v>
      </c>
      <c r="N199" s="19"/>
      <c r="O199" s="19"/>
      <c r="P199" s="19"/>
      <c r="Q199" s="19"/>
      <c r="S199" s="17"/>
    </row>
    <row r="200" spans="1:19" x14ac:dyDescent="0.2">
      <c r="A200" s="12" t="s">
        <v>74</v>
      </c>
      <c r="B200" s="17">
        <f>+'[9]2011tab8&amp;9A'!$J$66</f>
        <v>6171733</v>
      </c>
      <c r="C200" s="17">
        <f>+'[9]2011tab8&amp;9A'!$J$69</f>
        <v>93457601</v>
      </c>
      <c r="D200" s="17">
        <f>+'[9]2011tab8&amp;9A'!$J$72</f>
        <v>111954665</v>
      </c>
      <c r="E200" s="17">
        <f>+'[9]2011tab8&amp;9A'!$J$88</f>
        <v>228897219</v>
      </c>
      <c r="F200" s="17">
        <f>+'[9]2011tab8&amp;9A'!$J$89</f>
        <v>24785877</v>
      </c>
      <c r="G200" s="17">
        <f t="shared" si="27"/>
        <v>253683096</v>
      </c>
      <c r="H200" s="17">
        <f>+'[9]2011tab8&amp;9A'!$J$103</f>
        <v>516452</v>
      </c>
      <c r="I200" s="17">
        <f>+'[9]2011tab8&amp;9A'!$J$105</f>
        <v>0</v>
      </c>
      <c r="J200" s="17">
        <f>+'[9]2011tab8&amp;9A'!$J$107</f>
        <v>69150933</v>
      </c>
      <c r="K200" s="17">
        <f>+'[9]2011tab8&amp;9A'!$J$111</f>
        <v>2887578</v>
      </c>
      <c r="L200" s="17">
        <f>+'[9]2011tab8&amp;9A'!$J$115</f>
        <v>43905778</v>
      </c>
      <c r="M200" s="19">
        <f t="shared" si="28"/>
        <v>581727836</v>
      </c>
      <c r="N200" s="19"/>
      <c r="O200" s="19"/>
      <c r="P200" s="19"/>
      <c r="Q200" s="19"/>
      <c r="S200" s="17"/>
    </row>
    <row r="201" spans="1:19" x14ac:dyDescent="0.2">
      <c r="A201" s="12" t="s">
        <v>12</v>
      </c>
      <c r="B201" s="17">
        <f>+'[9]2011tab8&amp;9A'!$K$66</f>
        <v>6295798</v>
      </c>
      <c r="C201" s="17">
        <f>+'[9]2011tab8&amp;9A'!$K$69</f>
        <v>91760486</v>
      </c>
      <c r="D201" s="17">
        <f>+'[9]2011tab8&amp;9A'!$K$72</f>
        <v>104574465</v>
      </c>
      <c r="E201" s="17">
        <f>+'[9]2011tab8&amp;9A'!$K$88</f>
        <v>230622606</v>
      </c>
      <c r="F201" s="17">
        <f>+'[9]2011tab8&amp;9A'!$K$89</f>
        <v>25818159</v>
      </c>
      <c r="G201" s="17">
        <f t="shared" si="27"/>
        <v>256440765</v>
      </c>
      <c r="H201" s="17">
        <f>+'[9]2011tab8&amp;9A'!$K$103</f>
        <v>508775</v>
      </c>
      <c r="I201" s="17">
        <f>+'[9]2011tab8&amp;9A'!$K$105</f>
        <v>0</v>
      </c>
      <c r="J201" s="17">
        <f>+'[9]2011tab8&amp;9A'!$K$107</f>
        <v>79759887</v>
      </c>
      <c r="K201" s="17">
        <f>+'[9]2011tab8&amp;9A'!$K$111</f>
        <v>2431951</v>
      </c>
      <c r="L201" s="17">
        <f>+'[9]2011tab8&amp;9A'!$K$115</f>
        <v>47227076</v>
      </c>
      <c r="M201" s="19">
        <f t="shared" si="28"/>
        <v>588999203</v>
      </c>
      <c r="N201" s="19"/>
      <c r="O201" s="19"/>
      <c r="P201" s="19"/>
      <c r="Q201" s="19"/>
      <c r="S201" s="17"/>
    </row>
    <row r="202" spans="1:19" x14ac:dyDescent="0.2">
      <c r="A202" s="12" t="s">
        <v>13</v>
      </c>
      <c r="B202" s="17">
        <f>+'[9]2011tab8&amp;9A'!$M$66</f>
        <v>9792851</v>
      </c>
      <c r="C202" s="17">
        <f>+'[9]2011tab8&amp;9A'!$M$69</f>
        <v>81915278</v>
      </c>
      <c r="D202" s="17">
        <f>+'[9]2011tab8&amp;9A'!$M$72</f>
        <v>115335098</v>
      </c>
      <c r="E202" s="17">
        <f>+'[9]2011tab8&amp;9A'!$M$88</f>
        <v>243206884</v>
      </c>
      <c r="F202" s="17">
        <f>+'[9]2011tab8&amp;9A'!$M$89</f>
        <v>22837320</v>
      </c>
      <c r="G202" s="17">
        <f t="shared" si="27"/>
        <v>266044204</v>
      </c>
      <c r="H202" s="17">
        <f>+'[9]2011tab8&amp;9A'!$M$103</f>
        <v>847800</v>
      </c>
      <c r="I202" s="17">
        <f>+'[9]2011tab8&amp;9A'!$M$105</f>
        <v>0</v>
      </c>
      <c r="J202" s="17">
        <f>+'[9]2011tab8&amp;9A'!$M$107</f>
        <v>81681862</v>
      </c>
      <c r="K202" s="17">
        <f>+'[9]2011tab8&amp;9A'!$M$111</f>
        <v>2476175</v>
      </c>
      <c r="L202" s="17">
        <f>+'[9]2011tab8&amp;9A'!$M$115</f>
        <v>50298937</v>
      </c>
      <c r="M202" s="19">
        <f t="shared" si="28"/>
        <v>608392205</v>
      </c>
      <c r="N202" s="19"/>
      <c r="O202" s="19"/>
      <c r="P202" s="19"/>
      <c r="Q202" s="19"/>
      <c r="S202" s="17"/>
    </row>
    <row r="203" spans="1:19" x14ac:dyDescent="0.2">
      <c r="A203" s="12" t="s">
        <v>14</v>
      </c>
      <c r="B203" s="17">
        <f>+'[9]2011tab8&amp;9A'!$M$66</f>
        <v>9792851</v>
      </c>
      <c r="C203" s="17">
        <f>+'[9]2011tab8&amp;9A'!$M$69</f>
        <v>81915278</v>
      </c>
      <c r="D203" s="17">
        <f>+'[9]2011tab8&amp;9A'!$M$72</f>
        <v>115335098</v>
      </c>
      <c r="E203" s="17">
        <f>+'[9]2011tab8&amp;9A'!$M$88</f>
        <v>243206884</v>
      </c>
      <c r="F203" s="17">
        <f>+'[9]2011tab8&amp;9A'!$M$89</f>
        <v>22837320</v>
      </c>
      <c r="G203" s="17">
        <f t="shared" si="27"/>
        <v>266044204</v>
      </c>
      <c r="H203" s="17">
        <f>+'[9]2011tab8&amp;9A'!$M$103</f>
        <v>847800</v>
      </c>
      <c r="I203" s="17">
        <f>+'[9]2011tab8&amp;9A'!$M$105</f>
        <v>0</v>
      </c>
      <c r="J203" s="17">
        <f>+'[9]2011tab8&amp;9A'!$M$107</f>
        <v>81681862</v>
      </c>
      <c r="K203" s="17">
        <f>+'[9]2011tab8&amp;9A'!$M$111</f>
        <v>2476175</v>
      </c>
      <c r="L203" s="17">
        <f>+'[9]2011tab8&amp;9A'!$M$115</f>
        <v>50298937</v>
      </c>
      <c r="M203" s="19">
        <f t="shared" si="28"/>
        <v>608392205</v>
      </c>
      <c r="N203" s="19"/>
      <c r="O203" s="19"/>
      <c r="P203" s="19"/>
      <c r="Q203" s="19"/>
      <c r="S203" s="17"/>
    </row>
    <row r="205" spans="1:19" x14ac:dyDescent="0.2">
      <c r="A205" s="15">
        <v>2012</v>
      </c>
    </row>
    <row r="206" spans="1:19" x14ac:dyDescent="0.2">
      <c r="A206" s="12" t="s">
        <v>6</v>
      </c>
      <c r="B206" s="17">
        <f>+'[10]2012tab8&amp;9A'!$B$66</f>
        <v>7282244</v>
      </c>
      <c r="C206" s="17">
        <f>+'[10]2012tab8&amp;9A'!$B$69</f>
        <v>84308509</v>
      </c>
      <c r="D206" s="17">
        <f>+'[10]2012tab8&amp;9A'!$B$72</f>
        <v>109797446</v>
      </c>
      <c r="E206" s="17">
        <f>+'[10]2012tab8&amp;9A'!$B$88</f>
        <v>244799394</v>
      </c>
      <c r="F206" s="17">
        <f>+'[10]2012tab8&amp;9A'!$B$89</f>
        <v>23678432</v>
      </c>
      <c r="G206" s="17">
        <f t="shared" ref="G206:G211" si="29">SUM(E206:F206)</f>
        <v>268477826</v>
      </c>
      <c r="H206" s="17">
        <f>+'[10]2012tab8&amp;9A'!$B$103</f>
        <v>794011</v>
      </c>
      <c r="I206" s="17">
        <f>+'[10]2012tab8&amp;9A'!$B$105</f>
        <v>0</v>
      </c>
      <c r="J206" s="17">
        <f>+'[10]2012tab8&amp;9A'!$B$107</f>
        <v>82022205</v>
      </c>
      <c r="K206" s="17">
        <f>+'[10]2012tab8&amp;9A'!$B$111</f>
        <v>1914801</v>
      </c>
      <c r="L206" s="17">
        <f>+'[10]2012tab8&amp;9A'!$B$115</f>
        <v>52380003</v>
      </c>
      <c r="M206" s="19">
        <f t="shared" ref="M206:M211" si="30">SUM(G206:L206)+B206+C206+D206</f>
        <v>606977045</v>
      </c>
      <c r="N206" s="19"/>
      <c r="O206" s="19"/>
      <c r="P206" s="19"/>
      <c r="Q206" s="19"/>
    </row>
    <row r="207" spans="1:19" x14ac:dyDescent="0.2">
      <c r="A207" s="12" t="s">
        <v>7</v>
      </c>
      <c r="B207" s="17">
        <f>+'[10]2012tab8&amp;9A'!$C$66</f>
        <v>7260684</v>
      </c>
      <c r="C207" s="17">
        <f>+'[10]2012tab8&amp;9A'!$C$69</f>
        <v>97892001</v>
      </c>
      <c r="D207" s="17">
        <f>+'[10]2012tab8&amp;9A'!$C$72</f>
        <v>110542474</v>
      </c>
      <c r="E207" s="17">
        <f>+'[10]2012tab8&amp;9A'!$C$88</f>
        <v>247544404</v>
      </c>
      <c r="F207" s="17">
        <f>+'[10]2012tab8&amp;9A'!$C$89</f>
        <v>22886228</v>
      </c>
      <c r="G207" s="17">
        <f t="shared" si="29"/>
        <v>270430632</v>
      </c>
      <c r="H207" s="17">
        <f>+'[10]2012tab8&amp;9A'!$C$103</f>
        <v>786906</v>
      </c>
      <c r="I207" s="17">
        <f>+'[10]2012tab8&amp;9A'!$C$105</f>
        <v>0</v>
      </c>
      <c r="J207" s="17">
        <f>+'[10]2012tab8&amp;9A'!$C$107</f>
        <v>75882309</v>
      </c>
      <c r="K207" s="17">
        <f>+'[10]2012tab8&amp;9A'!$C$111</f>
        <v>2421441</v>
      </c>
      <c r="L207" s="17">
        <f>+'[10]2012tab8&amp;9A'!$C$115</f>
        <v>48280367</v>
      </c>
      <c r="M207" s="19">
        <f t="shared" si="30"/>
        <v>613496814</v>
      </c>
      <c r="N207" s="19"/>
      <c r="O207" s="19"/>
      <c r="P207" s="19"/>
      <c r="Q207" s="19"/>
    </row>
    <row r="208" spans="1:19" x14ac:dyDescent="0.2">
      <c r="A208" s="12" t="s">
        <v>8</v>
      </c>
      <c r="B208" s="17">
        <f>+'[10]2012tab8&amp;9A'!$D$66</f>
        <v>6216342</v>
      </c>
      <c r="C208" s="17">
        <f>+'[10]2012tab8&amp;9A'!$D$69</f>
        <v>94140131</v>
      </c>
      <c r="D208" s="17">
        <f>+'[10]2012tab8&amp;9A'!$D$72</f>
        <v>113782932</v>
      </c>
      <c r="E208" s="17">
        <f>+'[10]2012tab8&amp;9A'!$D$88</f>
        <v>251915892</v>
      </c>
      <c r="F208" s="17">
        <f>+'[10]2012tab8&amp;9A'!$D$89</f>
        <v>25289028</v>
      </c>
      <c r="G208" s="17">
        <f t="shared" si="29"/>
        <v>277204920</v>
      </c>
      <c r="H208" s="17">
        <f>+'[10]2012tab8&amp;9A'!$D$103</f>
        <v>657797</v>
      </c>
      <c r="I208" s="17">
        <f>+'[10]2012tab8&amp;9A'!$D$105</f>
        <v>0</v>
      </c>
      <c r="J208" s="17">
        <f>+'[10]2012tab8&amp;9A'!$D$107</f>
        <v>78716720</v>
      </c>
      <c r="K208" s="17">
        <f>+'[10]2012tab8&amp;9A'!$D$111</f>
        <v>2779437</v>
      </c>
      <c r="L208" s="17">
        <f>+'[10]2012tab8&amp;9A'!$D$115</f>
        <v>50746176</v>
      </c>
      <c r="M208" s="19">
        <f t="shared" si="30"/>
        <v>624244455</v>
      </c>
      <c r="N208" s="19"/>
      <c r="O208" s="19"/>
      <c r="P208" s="19"/>
      <c r="Q208" s="19"/>
    </row>
    <row r="209" spans="1:17" x14ac:dyDescent="0.2">
      <c r="A209" s="12" t="s">
        <v>9</v>
      </c>
      <c r="B209" s="17">
        <f>+'[10]2012tab8&amp;9A'!$F$66</f>
        <v>7133898</v>
      </c>
      <c r="C209" s="17">
        <f>+'[10]2012tab8&amp;9A'!$F$69</f>
        <v>84900632</v>
      </c>
      <c r="D209" s="17">
        <f>+'[10]2012tab8&amp;9A'!$F$72</f>
        <v>106309023</v>
      </c>
      <c r="E209" s="17">
        <f>+'[10]2012tab8&amp;9A'!$F$88</f>
        <v>260650791</v>
      </c>
      <c r="F209" s="17">
        <f>+'[10]2012tab8&amp;9A'!$F$89</f>
        <v>26273451</v>
      </c>
      <c r="G209" s="17">
        <f t="shared" si="29"/>
        <v>286924242</v>
      </c>
      <c r="H209" s="17">
        <f>+'[10]2012tab8&amp;9A'!$F$103</f>
        <v>731406</v>
      </c>
      <c r="I209" s="17">
        <f>+'[10]2012tab8&amp;9A'!$F$105</f>
        <v>0</v>
      </c>
      <c r="J209" s="17">
        <f>+'[10]2012tab8&amp;9A'!$F$107</f>
        <v>77810154</v>
      </c>
      <c r="K209" s="17">
        <f>+'[10]2012tab8&amp;9A'!$F$111</f>
        <v>2030692</v>
      </c>
      <c r="L209" s="17">
        <f>+'[10]2012tab8&amp;9A'!$F$115</f>
        <v>52853749</v>
      </c>
      <c r="M209" s="19">
        <f t="shared" si="30"/>
        <v>618693796</v>
      </c>
      <c r="N209" s="19"/>
      <c r="O209" s="19"/>
      <c r="P209" s="19"/>
      <c r="Q209" s="19"/>
    </row>
    <row r="210" spans="1:17" x14ac:dyDescent="0.2">
      <c r="A210" s="12" t="s">
        <v>10</v>
      </c>
      <c r="B210" s="17">
        <f>+'[10]2012tab8&amp;9A'!$F$66</f>
        <v>7133898</v>
      </c>
      <c r="C210" s="17">
        <f>+'[10]2012tab8&amp;9A'!$F$69</f>
        <v>84900632</v>
      </c>
      <c r="D210" s="17">
        <f>+'[10]2012tab8&amp;9A'!$F$72</f>
        <v>106309023</v>
      </c>
      <c r="E210" s="17">
        <f>+'[10]2012tab8&amp;9A'!$F$88</f>
        <v>260650791</v>
      </c>
      <c r="F210" s="17">
        <f>+'[10]2012tab8&amp;9A'!$F$89</f>
        <v>26273451</v>
      </c>
      <c r="G210" s="17">
        <f t="shared" si="29"/>
        <v>286924242</v>
      </c>
      <c r="H210" s="17">
        <f>+'[10]2012tab8&amp;9A'!$F$103</f>
        <v>731406</v>
      </c>
      <c r="I210" s="17">
        <f>+'[10]2012tab8&amp;9A'!$F$105</f>
        <v>0</v>
      </c>
      <c r="J210" s="17">
        <f>+'[10]2012tab8&amp;9A'!$F$107</f>
        <v>77810154</v>
      </c>
      <c r="K210" s="17">
        <f>+'[10]2012tab8&amp;9A'!$F$111</f>
        <v>2030692</v>
      </c>
      <c r="L210" s="17">
        <f>+'[10]2012tab8&amp;9A'!$F$115</f>
        <v>52853749</v>
      </c>
      <c r="M210" s="19">
        <f t="shared" si="30"/>
        <v>618693796</v>
      </c>
      <c r="N210" s="19"/>
      <c r="O210" s="19"/>
      <c r="P210" s="19"/>
      <c r="Q210" s="19"/>
    </row>
    <row r="211" spans="1:17" x14ac:dyDescent="0.2">
      <c r="A211" s="12" t="s">
        <v>73</v>
      </c>
      <c r="B211" s="17">
        <f>+'[10]2012tab8&amp;9A'!$G$66</f>
        <v>6217957</v>
      </c>
      <c r="C211" s="17">
        <f>+'[10]2012tab8&amp;9A'!$G$69</f>
        <v>75655257</v>
      </c>
      <c r="D211" s="17">
        <f>+'[10]2012tab8&amp;9A'!$G$72</f>
        <v>119333251</v>
      </c>
      <c r="E211" s="17">
        <f>+'[10]2012tab8&amp;9A'!$G$88</f>
        <v>262438304</v>
      </c>
      <c r="F211" s="17">
        <f>+'[10]2012tab8&amp;9A'!$G$89</f>
        <v>25490581</v>
      </c>
      <c r="G211" s="17">
        <f t="shared" si="29"/>
        <v>287928885</v>
      </c>
      <c r="H211" s="17">
        <f>+'[10]2012tab8&amp;9A'!$G$103</f>
        <v>610679</v>
      </c>
      <c r="I211" s="17">
        <f>+'[10]2012tab8&amp;9A'!$G$105</f>
        <v>0</v>
      </c>
      <c r="J211" s="17">
        <f>+'[10]2012tab8&amp;9A'!$G$107</f>
        <v>78347386</v>
      </c>
      <c r="K211" s="17">
        <f>+'[10]2012tab8&amp;9A'!$G$111</f>
        <v>2800792</v>
      </c>
      <c r="L211" s="17">
        <f>+'[10]2012tab8&amp;9A'!$G$115</f>
        <v>52340117</v>
      </c>
      <c r="M211" s="19">
        <f t="shared" si="30"/>
        <v>623234324</v>
      </c>
      <c r="N211" s="19"/>
      <c r="O211" s="19"/>
      <c r="P211" s="19"/>
      <c r="Q211" s="19"/>
    </row>
    <row r="212" spans="1:17" x14ac:dyDescent="0.2">
      <c r="A212" s="12" t="s">
        <v>43</v>
      </c>
      <c r="B212" s="17">
        <f>+'[10]2012tab8&amp;9A'!$H$66</f>
        <v>8113740</v>
      </c>
      <c r="C212" s="17">
        <f>+'[10]2012tab8&amp;9A'!$H$69</f>
        <v>68671659</v>
      </c>
      <c r="D212" s="17">
        <f>+'[10]2012tab8&amp;9A'!$H$72</f>
        <v>109021199</v>
      </c>
      <c r="E212" s="17">
        <f>+'[10]2012tab8&amp;9A'!$H$88</f>
        <v>264675498</v>
      </c>
      <c r="F212" s="17">
        <f>+'[10]2012tab8&amp;9A'!$H$89</f>
        <v>25216496</v>
      </c>
      <c r="G212" s="17">
        <f t="shared" ref="G212:G217" si="31">SUM(E212:F212)</f>
        <v>289891994</v>
      </c>
      <c r="H212" s="17">
        <f>+'[10]2012tab8&amp;9A'!$H$103</f>
        <v>661518</v>
      </c>
      <c r="I212" s="17">
        <f>+'[10]2012tab8&amp;9A'!$H$105</f>
        <v>0</v>
      </c>
      <c r="J212" s="17">
        <f>+'[10]2012tab8&amp;9A'!$H$107</f>
        <v>80452824</v>
      </c>
      <c r="K212" s="17">
        <f>+'[10]2012tab8&amp;9A'!$H$111</f>
        <v>2471139</v>
      </c>
      <c r="L212" s="17">
        <f>+'[10]2012tab8&amp;9A'!$H$115</f>
        <v>54777234</v>
      </c>
      <c r="M212" s="19">
        <f t="shared" ref="M212:M217" si="32">SUM(G212:L212)+B212+C212+D212</f>
        <v>614061307</v>
      </c>
      <c r="N212" s="19"/>
      <c r="O212" s="19"/>
      <c r="P212" s="19"/>
      <c r="Q212" s="19"/>
    </row>
    <row r="213" spans="1:17" x14ac:dyDescent="0.2">
      <c r="A213" s="12" t="s">
        <v>15</v>
      </c>
      <c r="B213" s="17">
        <f>+'[10]2012tab8&amp;9A'!$I$66</f>
        <v>6531972</v>
      </c>
      <c r="C213" s="17">
        <f>+'[10]2012tab8&amp;9A'!$I$69</f>
        <v>85427727</v>
      </c>
      <c r="D213" s="17">
        <f>+'[10]2012tab8&amp;9A'!$I$72</f>
        <v>116059659</v>
      </c>
      <c r="E213" s="17">
        <f>+'[10]2012tab8&amp;9A'!$I$88</f>
        <v>268819778</v>
      </c>
      <c r="F213" s="17">
        <f>+'[10]2012tab8&amp;9A'!$I$89</f>
        <v>26101140</v>
      </c>
      <c r="G213" s="17">
        <f t="shared" si="31"/>
        <v>294920918</v>
      </c>
      <c r="H213" s="17">
        <f>+'[10]2012tab8&amp;9A'!$I$103</f>
        <v>740960</v>
      </c>
      <c r="I213" s="17">
        <f>+'[10]2012tab8&amp;9A'!$I$105</f>
        <v>0</v>
      </c>
      <c r="J213" s="17">
        <f>+'[10]2012tab8&amp;9A'!$I$107</f>
        <v>77629661</v>
      </c>
      <c r="K213" s="17">
        <f>+'[10]2012tab8&amp;9A'!$I$111</f>
        <v>2469131</v>
      </c>
      <c r="L213" s="17">
        <f>+'[10]2012tab8&amp;9A'!$I$115</f>
        <v>52655093</v>
      </c>
      <c r="M213" s="19">
        <f t="shared" si="32"/>
        <v>636435121</v>
      </c>
      <c r="N213" s="19"/>
      <c r="O213" s="19"/>
      <c r="P213" s="19"/>
      <c r="Q213" s="19"/>
    </row>
    <row r="214" spans="1:17" x14ac:dyDescent="0.2">
      <c r="A214" s="12" t="s">
        <v>74</v>
      </c>
      <c r="B214" s="17">
        <f>+'[10]2012tab8&amp;9A'!$J$66</f>
        <v>6486956</v>
      </c>
      <c r="C214" s="17">
        <f>+'[10]2012tab8&amp;9A'!$J$69</f>
        <v>74385984</v>
      </c>
      <c r="D214" s="17">
        <f>+'[10]2012tab8&amp;9A'!$J$72</f>
        <v>112980135</v>
      </c>
      <c r="E214" s="17">
        <f>+'[10]2012tab8&amp;9A'!$J$88</f>
        <v>272844399</v>
      </c>
      <c r="F214" s="17">
        <f>+'[10]2012tab8&amp;9A'!$J$89</f>
        <v>25788133</v>
      </c>
      <c r="G214" s="17">
        <f t="shared" si="31"/>
        <v>298632532</v>
      </c>
      <c r="H214" s="17">
        <f>+'[10]2012tab8&amp;9A'!$J$103</f>
        <v>443954</v>
      </c>
      <c r="I214" s="17">
        <f>+'[10]2012tab8&amp;9A'!$J$105</f>
        <v>0</v>
      </c>
      <c r="J214" s="17">
        <f>+'[10]2012tab8&amp;9A'!$J$107</f>
        <v>77079271</v>
      </c>
      <c r="K214" s="17">
        <f>+'[10]2012tab8&amp;9A'!$J$111</f>
        <v>2101135</v>
      </c>
      <c r="L214" s="17">
        <f>+'[10]2012tab8&amp;9A'!$J$115</f>
        <v>52910248</v>
      </c>
      <c r="M214" s="19">
        <f t="shared" si="32"/>
        <v>625020215</v>
      </c>
    </row>
    <row r="215" spans="1:17" x14ac:dyDescent="0.2">
      <c r="A215" s="12" t="s">
        <v>12</v>
      </c>
      <c r="B215" s="17">
        <f>+'[10]2012tab8&amp;9A'!$K$66</f>
        <v>7251654</v>
      </c>
      <c r="C215" s="17">
        <f>+'[10]2012tab8&amp;9A'!$K$69</f>
        <v>72957170</v>
      </c>
      <c r="D215" s="17">
        <f>+'[10]2012tab8&amp;9A'!$K$72</f>
        <v>109649759</v>
      </c>
      <c r="E215" s="17">
        <f>+'[10]2012tab8&amp;9A'!$K$88</f>
        <v>278199309</v>
      </c>
      <c r="F215" s="17">
        <f>+'[10]2012tab8&amp;9A'!$K$89</f>
        <v>27034485</v>
      </c>
      <c r="G215" s="17">
        <f t="shared" si="31"/>
        <v>305233794</v>
      </c>
      <c r="H215" s="17">
        <f>+'[10]2012tab8&amp;9A'!$K$103</f>
        <v>338857</v>
      </c>
      <c r="I215" s="17">
        <f>+'[10]2012tab8&amp;9A'!$K$105</f>
        <v>0</v>
      </c>
      <c r="J215" s="17">
        <f>+'[10]2012tab8&amp;9A'!$K$107</f>
        <v>78889807</v>
      </c>
      <c r="K215" s="17">
        <f>+'[10]2012tab8&amp;9A'!$K$111</f>
        <v>2302103</v>
      </c>
      <c r="L215" s="17">
        <f>+'[10]2012tab8&amp;9A'!$K$115</f>
        <v>52965452</v>
      </c>
      <c r="M215" s="19">
        <f t="shared" si="32"/>
        <v>629588596</v>
      </c>
    </row>
    <row r="216" spans="1:17" x14ac:dyDescent="0.2">
      <c r="A216" s="12" t="s">
        <v>13</v>
      </c>
      <c r="B216" s="17">
        <f>+'[10]2012tab8&amp;9A'!$M$66</f>
        <v>9949453</v>
      </c>
      <c r="C216" s="17">
        <f>+'[10]2012tab8&amp;9A'!$M$69</f>
        <v>68022158</v>
      </c>
      <c r="D216" s="17">
        <f>+'[10]2012tab8&amp;9A'!$M$72</f>
        <v>126043601</v>
      </c>
      <c r="E216" s="17">
        <f>+'[10]2012tab8&amp;9A'!$M$88</f>
        <v>282168843</v>
      </c>
      <c r="F216" s="17">
        <f>+'[10]2012tab8&amp;9A'!$M$89</f>
        <v>25309088</v>
      </c>
      <c r="G216" s="17">
        <f t="shared" si="31"/>
        <v>307477931</v>
      </c>
      <c r="H216" s="17">
        <f>+'[10]2012tab8&amp;9A'!$M$103</f>
        <v>198814</v>
      </c>
      <c r="I216" s="17">
        <f>+'[10]2012tab8&amp;9A'!$M$105</f>
        <v>0</v>
      </c>
      <c r="J216" s="17">
        <f>+'[10]2012tab8&amp;9A'!$M$107</f>
        <v>88619371</v>
      </c>
      <c r="K216" s="17">
        <f>+'[10]2012tab8&amp;9A'!$M$111</f>
        <v>2065781</v>
      </c>
      <c r="L216" s="17">
        <f>+'[10]2012tab8&amp;9A'!$M$115</f>
        <v>54075535</v>
      </c>
      <c r="M216" s="19">
        <f t="shared" si="32"/>
        <v>656452644</v>
      </c>
    </row>
    <row r="217" spans="1:17" x14ac:dyDescent="0.2">
      <c r="A217" s="12" t="s">
        <v>14</v>
      </c>
      <c r="B217" s="17">
        <f>+'[10]2012tab8&amp;9A'!$M$66</f>
        <v>9949453</v>
      </c>
      <c r="C217" s="17">
        <f>+'[10]2012tab8&amp;9A'!$M$69</f>
        <v>68022158</v>
      </c>
      <c r="D217" s="17">
        <f>+'[10]2012tab8&amp;9A'!$M$72</f>
        <v>126043601</v>
      </c>
      <c r="E217" s="17">
        <f>+'[10]2012tab8&amp;9A'!$M$88</f>
        <v>282168843</v>
      </c>
      <c r="F217" s="17">
        <f>+'[10]2012tab8&amp;9A'!$M$89</f>
        <v>25309088</v>
      </c>
      <c r="G217" s="17">
        <f t="shared" si="31"/>
        <v>307477931</v>
      </c>
      <c r="H217" s="17">
        <f>+'[10]2012tab8&amp;9A'!$M$103</f>
        <v>198814</v>
      </c>
      <c r="I217" s="17">
        <f>+'[10]2012tab8&amp;9A'!$M$105</f>
        <v>0</v>
      </c>
      <c r="J217" s="17">
        <f>+'[10]2012tab8&amp;9A'!$M$107</f>
        <v>88619371</v>
      </c>
      <c r="K217" s="17">
        <f>+'[10]2012tab8&amp;9A'!$M$111</f>
        <v>2065781</v>
      </c>
      <c r="L217" s="17">
        <f>+'[10]2012tab8&amp;9A'!$M$115</f>
        <v>54075535</v>
      </c>
      <c r="M217" s="19">
        <f t="shared" si="32"/>
        <v>656452644</v>
      </c>
    </row>
    <row r="219" spans="1:17" x14ac:dyDescent="0.2">
      <c r="A219" s="15">
        <v>2013</v>
      </c>
    </row>
    <row r="220" spans="1:17" x14ac:dyDescent="0.2">
      <c r="A220" s="12" t="s">
        <v>6</v>
      </c>
      <c r="B220" s="17">
        <f>+'[11]2013tab8&amp;9A'!$B$66</f>
        <v>7397657</v>
      </c>
      <c r="C220" s="17">
        <f>+'[11]2013tab8&amp;9A'!$B$69</f>
        <v>71840328</v>
      </c>
      <c r="D220" s="17">
        <f>+'[11]2013tab8&amp;9A'!$B$72</f>
        <v>128436268</v>
      </c>
      <c r="E220" s="17">
        <f>+'[11]2013tab8&amp;9A'!$B$88</f>
        <v>288519766</v>
      </c>
      <c r="F220" s="17">
        <f>+'[11]2013tab8&amp;9A'!$B$89</f>
        <v>22964408</v>
      </c>
      <c r="G220" s="17">
        <f t="shared" ref="G220:G225" si="33">SUM(E220:F220)</f>
        <v>311484174</v>
      </c>
      <c r="H220" s="17">
        <f>+'[11]2013tab8&amp;9A'!$B$103</f>
        <v>99867</v>
      </c>
      <c r="I220" s="17">
        <f>+'[11]2013tab8&amp;9A'!$B$105</f>
        <v>0</v>
      </c>
      <c r="J220" s="17">
        <f>+'[11]2013tab8&amp;9A'!$B$107</f>
        <v>84312415</v>
      </c>
      <c r="K220" s="17">
        <f>+'[11]2013tab8&amp;9A'!$B$111</f>
        <v>1926942</v>
      </c>
      <c r="L220" s="17">
        <f>+'[11]2013tab8&amp;9A'!$B$115</f>
        <v>52126014</v>
      </c>
      <c r="M220" s="19">
        <f t="shared" ref="M220:M225" si="34">SUM(G220:L220)+B220+C220+D220</f>
        <v>657623665</v>
      </c>
    </row>
    <row r="221" spans="1:17" x14ac:dyDescent="0.2">
      <c r="A221" s="12" t="s">
        <v>7</v>
      </c>
      <c r="B221" s="17">
        <f>+'[11]2013tab8&amp;9A'!$C$66</f>
        <v>7127512</v>
      </c>
      <c r="C221" s="17">
        <f>+'[11]2013tab8&amp;9A'!$C$69</f>
        <v>82150266</v>
      </c>
      <c r="D221" s="17">
        <f>+'[11]2013tab8&amp;9A'!$C$72</f>
        <v>135700054</v>
      </c>
      <c r="E221" s="17">
        <f>+'[11]2013tab8&amp;9A'!$C$88</f>
        <v>294066236</v>
      </c>
      <c r="F221" s="17">
        <f>+'[11]2013tab8&amp;9A'!$C$89</f>
        <v>23649561</v>
      </c>
      <c r="G221" s="17">
        <f t="shared" si="33"/>
        <v>317715797</v>
      </c>
      <c r="H221" s="17">
        <f>+'[11]2013tab8&amp;9A'!$C$103</f>
        <v>0</v>
      </c>
      <c r="I221" s="17">
        <f>+'[11]2013tab8&amp;9A'!$C$105</f>
        <v>0</v>
      </c>
      <c r="J221" s="17">
        <f>+'[11]2013tab8&amp;9A'!$C$107</f>
        <v>84690185</v>
      </c>
      <c r="K221" s="17">
        <f>+'[11]2013tab8&amp;9A'!$C$111</f>
        <v>1813381</v>
      </c>
      <c r="L221" s="17">
        <f>+'[11]2013tab8&amp;9A'!$C$115</f>
        <v>50180233</v>
      </c>
      <c r="M221" s="19">
        <f t="shared" si="34"/>
        <v>679377428</v>
      </c>
    </row>
    <row r="222" spans="1:17" x14ac:dyDescent="0.2">
      <c r="A222" s="12" t="s">
        <v>8</v>
      </c>
      <c r="B222" s="17">
        <f>+'[11]2013tab8&amp;9A'!$D$66</f>
        <v>6897586</v>
      </c>
      <c r="C222" s="17">
        <f>+'[11]2013tab8&amp;9A'!$D$69</f>
        <v>72177065</v>
      </c>
      <c r="D222" s="17">
        <f>+'[11]2013tab8&amp;9A'!$D$72</f>
        <v>139609215</v>
      </c>
      <c r="E222" s="17">
        <f>+'[11]2013tab8&amp;9A'!$D$88</f>
        <v>299945953</v>
      </c>
      <c r="F222" s="17">
        <f>+'[11]2013tab8&amp;9A'!$D$89</f>
        <v>22834574</v>
      </c>
      <c r="G222" s="17">
        <f t="shared" si="33"/>
        <v>322780527</v>
      </c>
      <c r="H222" s="17">
        <f>+'[11]2013tab8&amp;9A'!$D$103</f>
        <v>360145</v>
      </c>
      <c r="I222" s="17">
        <f>+'[11]2013tab8&amp;9A'!$D$105</f>
        <v>0</v>
      </c>
      <c r="J222" s="17">
        <f>+'[11]2013tab8&amp;9A'!$D$107</f>
        <v>84100270</v>
      </c>
      <c r="K222" s="17">
        <f>+'[11]2013tab8&amp;9A'!$D$111</f>
        <v>2602665</v>
      </c>
      <c r="L222" s="17">
        <f>+'[11]2013tab8&amp;9A'!$D$115</f>
        <v>57459871</v>
      </c>
      <c r="M222" s="19">
        <f t="shared" si="34"/>
        <v>685987344</v>
      </c>
    </row>
    <row r="223" spans="1:17" x14ac:dyDescent="0.2">
      <c r="A223" s="12" t="s">
        <v>9</v>
      </c>
      <c r="B223" s="17">
        <f>+'[11]2013tab8&amp;9A'!$F$66</f>
        <v>6651093</v>
      </c>
      <c r="C223" s="17">
        <f>+'[11]2013tab8&amp;9A'!$F$69</f>
        <v>64117127</v>
      </c>
      <c r="D223" s="17">
        <f>+'[11]2013tab8&amp;9A'!$F$72</f>
        <v>140748249</v>
      </c>
      <c r="E223" s="17">
        <f>+'[11]2013tab8&amp;9A'!$F$88</f>
        <v>304533734</v>
      </c>
      <c r="F223" s="17">
        <f>+'[11]2013tab8&amp;9A'!$F$89</f>
        <v>25682798</v>
      </c>
      <c r="G223" s="17">
        <f t="shared" si="33"/>
        <v>330216532</v>
      </c>
      <c r="H223" s="17">
        <f>+'[11]2013tab8&amp;9A'!$F$103</f>
        <v>287972</v>
      </c>
      <c r="I223" s="17">
        <f>+'[11]2013tab8&amp;9A'!$F$105</f>
        <v>0</v>
      </c>
      <c r="J223" s="17">
        <f>+'[11]2013tab8&amp;9A'!$F$107</f>
        <v>83838273</v>
      </c>
      <c r="K223" s="17">
        <f>+'[11]2013tab8&amp;9A'!$F$111</f>
        <v>1768955</v>
      </c>
      <c r="L223" s="17">
        <f>+'[11]2013tab8&amp;9A'!$F$115</f>
        <v>58101051</v>
      </c>
      <c r="M223" s="19">
        <f t="shared" si="34"/>
        <v>685729252</v>
      </c>
    </row>
    <row r="224" spans="1:17" x14ac:dyDescent="0.2">
      <c r="A224" s="12" t="s">
        <v>10</v>
      </c>
      <c r="B224" s="17">
        <f>+'[11]2013tab8&amp;9A'!$F$66</f>
        <v>6651093</v>
      </c>
      <c r="C224" s="17">
        <f>+'[11]2013tab8&amp;9A'!$F$69</f>
        <v>64117127</v>
      </c>
      <c r="D224" s="17">
        <f>+'[11]2013tab8&amp;9A'!$F$72</f>
        <v>140748249</v>
      </c>
      <c r="E224" s="17">
        <f>+'[11]2013tab8&amp;9A'!$F$88</f>
        <v>304533734</v>
      </c>
      <c r="F224" s="17">
        <f>+'[11]2013tab8&amp;9A'!$F$89</f>
        <v>25682798</v>
      </c>
      <c r="G224" s="17">
        <f t="shared" si="33"/>
        <v>330216532</v>
      </c>
      <c r="H224" s="17">
        <f>+'[11]2013tab8&amp;9A'!$F$103</f>
        <v>287972</v>
      </c>
      <c r="I224" s="17">
        <f>+'[11]2013tab8&amp;9A'!$F$105</f>
        <v>0</v>
      </c>
      <c r="J224" s="17">
        <f>+'[11]2013tab8&amp;9A'!$F$107</f>
        <v>83838273</v>
      </c>
      <c r="K224" s="17">
        <f>+'[11]2013tab8&amp;9A'!$F$111</f>
        <v>1768955</v>
      </c>
      <c r="L224" s="17">
        <f>+'[11]2013tab8&amp;9A'!$F$115</f>
        <v>58101051</v>
      </c>
      <c r="M224" s="19">
        <f t="shared" si="34"/>
        <v>685729252</v>
      </c>
    </row>
    <row r="225" spans="1:15" x14ac:dyDescent="0.2">
      <c r="A225" s="12" t="s">
        <v>73</v>
      </c>
      <c r="B225" s="17">
        <f>+'[11]2013tab8&amp;9A'!$G$66</f>
        <v>6983488</v>
      </c>
      <c r="C225" s="17">
        <f>+'[11]2013tab8&amp;9A'!$G$69</f>
        <v>66562374</v>
      </c>
      <c r="D225" s="17">
        <f>+'[11]2013tab8&amp;9A'!$G$72</f>
        <v>137254719</v>
      </c>
      <c r="E225" s="17">
        <f>+'[11]2013tab8&amp;9A'!$G$88</f>
        <v>307634789</v>
      </c>
      <c r="F225" s="17">
        <f>+'[11]2013tab8&amp;9A'!$G$89</f>
        <v>26256247</v>
      </c>
      <c r="G225" s="17">
        <f t="shared" si="33"/>
        <v>333891036</v>
      </c>
      <c r="H225" s="17">
        <f>+'[11]2013tab8&amp;9A'!$G$103</f>
        <v>288121</v>
      </c>
      <c r="I225" s="17">
        <f>+'[11]2013tab8&amp;9A'!$G$105</f>
        <v>0</v>
      </c>
      <c r="J225" s="17">
        <f>+'[11]2013tab8&amp;9A'!$G$107</f>
        <v>83576134</v>
      </c>
      <c r="K225" s="17">
        <f>+'[11]2013tab8&amp;9A'!$G$111</f>
        <v>2262100</v>
      </c>
      <c r="L225" s="17">
        <f>+'[11]2013tab8&amp;9A'!$G$115</f>
        <v>57900702</v>
      </c>
      <c r="M225" s="19">
        <f t="shared" si="34"/>
        <v>688718674</v>
      </c>
    </row>
    <row r="226" spans="1:15" x14ac:dyDescent="0.2">
      <c r="A226" s="12" t="s">
        <v>43</v>
      </c>
      <c r="B226" s="17">
        <f>+'[11]2013tab8&amp;9A'!$H$66</f>
        <v>7736666</v>
      </c>
      <c r="C226" s="17">
        <f>+'[11]2013tab8&amp;9A'!$H$69</f>
        <v>64074433</v>
      </c>
      <c r="D226" s="17">
        <f>+'[11]2013tab8&amp;9A'!$H$72</f>
        <v>143110955</v>
      </c>
      <c r="E226" s="17">
        <f>+'[11]2013tab8&amp;9A'!$H$88</f>
        <v>311596697</v>
      </c>
      <c r="F226" s="17">
        <f>+'[11]2013tab8&amp;9A'!$H$89</f>
        <v>25692543</v>
      </c>
      <c r="G226" s="17">
        <f t="shared" ref="G226:G231" si="35">SUM(E226:F226)</f>
        <v>337289240</v>
      </c>
      <c r="H226" s="17">
        <f>+'[11]2013tab8&amp;9A'!$H$103</f>
        <v>357349</v>
      </c>
      <c r="I226" s="17">
        <f>+'[11]2013tab8&amp;9A'!$H$105</f>
        <v>0</v>
      </c>
      <c r="J226" s="17">
        <f>+'[11]2013tab8&amp;9A'!$H$107</f>
        <v>83492185</v>
      </c>
      <c r="K226" s="17">
        <f>+'[11]2013tab8&amp;9A'!$H$111</f>
        <v>1203563</v>
      </c>
      <c r="L226" s="17">
        <f>+'[11]2013tab8&amp;9A'!$H$115</f>
        <v>55419548</v>
      </c>
      <c r="M226" s="19">
        <f t="shared" ref="M226:M231" si="36">SUM(G226:L226)+B226+C226+D226</f>
        <v>692683939</v>
      </c>
    </row>
    <row r="227" spans="1:15" x14ac:dyDescent="0.2">
      <c r="A227" s="12" t="s">
        <v>15</v>
      </c>
      <c r="B227" s="17">
        <f>+'[11]2013tab8&amp;9A'!$I$66</f>
        <v>6473931</v>
      </c>
      <c r="C227" s="17">
        <f>+'[11]2013tab8&amp;9A'!$I$69</f>
        <v>70338760</v>
      </c>
      <c r="D227" s="17">
        <f>+'[11]2013tab8&amp;9A'!$I$72</f>
        <v>151358212</v>
      </c>
      <c r="E227" s="17">
        <f>+'[11]2013tab8&amp;9A'!$I$88</f>
        <v>321762737</v>
      </c>
      <c r="F227" s="17">
        <f>+'[11]2013tab8&amp;9A'!$I$89</f>
        <v>26630132</v>
      </c>
      <c r="G227" s="17">
        <f t="shared" si="35"/>
        <v>348392869</v>
      </c>
      <c r="H227" s="17">
        <f>+'[11]2013tab8&amp;9A'!$I$103</f>
        <v>66439</v>
      </c>
      <c r="I227" s="17">
        <f>+'[11]2013tab8&amp;9A'!$I$105</f>
        <v>0</v>
      </c>
      <c r="J227" s="17">
        <f>+'[11]2013tab8&amp;9A'!$I$107</f>
        <v>84077345</v>
      </c>
      <c r="K227" s="17">
        <f>+'[11]2013tab8&amp;9A'!$I$111</f>
        <v>1667021</v>
      </c>
      <c r="L227" s="17">
        <f>+'[11]2013tab8&amp;9A'!$I$115</f>
        <v>54758378</v>
      </c>
      <c r="M227" s="19">
        <f t="shared" si="36"/>
        <v>717132955</v>
      </c>
    </row>
    <row r="228" spans="1:15" x14ac:dyDescent="0.2">
      <c r="A228" s="12" t="s">
        <v>74</v>
      </c>
      <c r="B228" s="17">
        <f>+'[11]2013tab8&amp;9A'!$J$66</f>
        <v>6951747</v>
      </c>
      <c r="C228" s="17">
        <f>+'[11]2013tab8&amp;9A'!$J$69</f>
        <v>67233615</v>
      </c>
      <c r="D228" s="17">
        <f>+'[11]2013tab8&amp;9A'!$J$72</f>
        <v>150139211</v>
      </c>
      <c r="E228" s="17">
        <f>+'[11]2013tab8&amp;9A'!$J$88</f>
        <v>326098799</v>
      </c>
      <c r="F228" s="17">
        <f>+'[11]2013tab8&amp;9A'!$J$89</f>
        <v>29667371</v>
      </c>
      <c r="G228" s="17">
        <f t="shared" si="35"/>
        <v>355766170</v>
      </c>
      <c r="H228" s="17">
        <f>+'[11]2013tab8&amp;9A'!$J$103</f>
        <v>199061</v>
      </c>
      <c r="I228" s="17">
        <f>+'[11]2013tab8&amp;9A'!$J$105</f>
        <v>0</v>
      </c>
      <c r="J228" s="17">
        <f>+'[11]2013tab8&amp;9A'!$J$107</f>
        <v>83637650</v>
      </c>
      <c r="K228" s="17">
        <f>+'[11]2013tab8&amp;9A'!$J$111</f>
        <v>2007134</v>
      </c>
      <c r="L228" s="17">
        <f>+'[11]2013tab8&amp;9A'!$J$115</f>
        <v>61510335</v>
      </c>
      <c r="M228" s="19">
        <f t="shared" si="36"/>
        <v>727444923</v>
      </c>
    </row>
    <row r="229" spans="1:15" x14ac:dyDescent="0.2">
      <c r="A229" s="12" t="s">
        <v>12</v>
      </c>
      <c r="B229" s="17">
        <f>+'[11]2013tab8&amp;9A'!$K$66</f>
        <v>7055479</v>
      </c>
      <c r="C229" s="17">
        <f>+'[11]2013tab8&amp;9A'!$K$69</f>
        <v>68606625</v>
      </c>
      <c r="D229" s="17">
        <f>+'[11]2013tab8&amp;9A'!$K$72</f>
        <v>152713704</v>
      </c>
      <c r="E229" s="17">
        <f>+'[11]2013tab8&amp;9A'!$K$88</f>
        <v>327277334</v>
      </c>
      <c r="F229" s="17">
        <f>+'[11]2013tab8&amp;9A'!$K$89</f>
        <v>28116837</v>
      </c>
      <c r="G229" s="17">
        <f t="shared" si="35"/>
        <v>355394171</v>
      </c>
      <c r="H229" s="17">
        <f>+'[11]2013tab8&amp;9A'!$K$103</f>
        <v>333827</v>
      </c>
      <c r="I229" s="17">
        <f>+'[11]2013tab8&amp;9A'!$K$105</f>
        <v>0</v>
      </c>
      <c r="J229" s="17">
        <f>+'[11]2013tab8&amp;9A'!$K$107</f>
        <v>83712367</v>
      </c>
      <c r="K229" s="17">
        <f>+'[11]2013tab8&amp;9A'!$K$111</f>
        <v>1252909</v>
      </c>
      <c r="L229" s="17">
        <f>+'[11]2013tab8&amp;9A'!$K$115</f>
        <v>61117077</v>
      </c>
      <c r="M229" s="19">
        <f t="shared" si="36"/>
        <v>730186159</v>
      </c>
    </row>
    <row r="230" spans="1:15" x14ac:dyDescent="0.2">
      <c r="A230" s="12" t="s">
        <v>13</v>
      </c>
      <c r="B230" s="17">
        <f>+'[11]2013tab8&amp;9A'!$L$66</f>
        <v>6996553</v>
      </c>
      <c r="C230" s="17">
        <f>+'[11]2013tab8&amp;9A'!$L$69</f>
        <v>64976651</v>
      </c>
      <c r="D230" s="17">
        <f>+'[11]2013tab8&amp;9A'!$L$72</f>
        <v>150069699</v>
      </c>
      <c r="E230" s="17">
        <f>+'[11]2013tab8&amp;9A'!$L$88</f>
        <v>332066634</v>
      </c>
      <c r="F230" s="17">
        <f>+'[11]2013tab8&amp;9A'!$L$89</f>
        <v>29485852</v>
      </c>
      <c r="G230" s="17">
        <f t="shared" si="35"/>
        <v>361552486</v>
      </c>
      <c r="H230" s="17">
        <f>+'[11]2013tab8&amp;9A'!$L$103</f>
        <v>409706</v>
      </c>
      <c r="I230" s="17">
        <f>+'[11]2013tab8&amp;9A'!$M$105</f>
        <v>0</v>
      </c>
      <c r="J230" s="17">
        <f>+'[11]2013tab8&amp;9A'!$L$107</f>
        <v>83789259</v>
      </c>
      <c r="K230" s="17">
        <f>+'[11]2013tab8&amp;9A'!$L$111</f>
        <v>1625542</v>
      </c>
      <c r="L230" s="17">
        <f>+'[11]2013tab8&amp;9A'!$L$115</f>
        <v>61955400</v>
      </c>
      <c r="M230" s="19">
        <f t="shared" si="36"/>
        <v>731375296</v>
      </c>
    </row>
    <row r="231" spans="1:15" x14ac:dyDescent="0.2">
      <c r="A231" s="12" t="s">
        <v>14</v>
      </c>
      <c r="B231" s="17">
        <f>+'[11]2013tab8&amp;9A'!$M$66</f>
        <v>11160353</v>
      </c>
      <c r="C231" s="17">
        <f>+'[11]2013tab8&amp;9A'!$M$69</f>
        <v>64953443</v>
      </c>
      <c r="D231" s="17">
        <f>+'[11]2013tab8&amp;9A'!$M$72</f>
        <v>153521224</v>
      </c>
      <c r="E231" s="17">
        <f>+'[11]2013tab8&amp;9A'!$M$88</f>
        <v>334081270</v>
      </c>
      <c r="F231" s="17">
        <f>+'[11]2013tab8&amp;9A'!$M$89</f>
        <v>28035652</v>
      </c>
      <c r="G231" s="17">
        <f t="shared" si="35"/>
        <v>362116922</v>
      </c>
      <c r="H231" s="17">
        <f>+'[11]2013tab8&amp;9A'!$M$103</f>
        <v>311090</v>
      </c>
      <c r="I231" s="17">
        <f>+'[11]2013tab8&amp;9A'!$M$105</f>
        <v>0</v>
      </c>
      <c r="J231" s="17">
        <f>+'[11]2013tab8&amp;9A'!$M$107</f>
        <v>83050680</v>
      </c>
      <c r="K231" s="17">
        <f>+'[11]2013tab8&amp;9A'!$M$111</f>
        <v>2345358</v>
      </c>
      <c r="L231" s="17">
        <f>+'[11]2013tab8&amp;9A'!$M$115</f>
        <v>57537252</v>
      </c>
      <c r="M231" s="19">
        <f t="shared" si="36"/>
        <v>734996322</v>
      </c>
    </row>
    <row r="233" spans="1:15" x14ac:dyDescent="0.2">
      <c r="A233" s="15">
        <v>2014</v>
      </c>
      <c r="B233" s="17"/>
      <c r="C233" s="17"/>
      <c r="D233" s="17"/>
      <c r="G233" s="17"/>
      <c r="H233" s="17"/>
      <c r="I233" s="17"/>
      <c r="J233" s="17"/>
      <c r="K233" s="17"/>
      <c r="L233" s="17"/>
      <c r="M233" s="17"/>
    </row>
    <row r="234" spans="1:15" x14ac:dyDescent="0.2">
      <c r="A234" s="12" t="s">
        <v>6</v>
      </c>
      <c r="B234" s="17">
        <f>+'[12]2014tab8&amp;9A'!$B$66</f>
        <v>6420088</v>
      </c>
      <c r="C234" s="17">
        <f>+'[12]2014tab8&amp;9A'!$B$69</f>
        <v>67505674</v>
      </c>
      <c r="D234" s="17">
        <f>+'[12]2014tab8&amp;9A'!$B$72</f>
        <v>148652064</v>
      </c>
      <c r="E234" s="17">
        <f>+'[12]2014tab8&amp;9A'!$B$88</f>
        <v>332896385</v>
      </c>
      <c r="F234" s="17">
        <f>+'[12]2014tab8&amp;9A'!$B$89</f>
        <v>26043341</v>
      </c>
      <c r="G234" s="17">
        <f t="shared" ref="G234:G239" si="37">SUM(E234:F234)</f>
        <v>358939726</v>
      </c>
      <c r="H234" s="17">
        <f>+'[12]2014tab8&amp;9A'!$B$103</f>
        <v>266823</v>
      </c>
      <c r="I234" s="17">
        <f>+'[12]2014tab8&amp;9A'!$B$105</f>
        <v>0</v>
      </c>
      <c r="J234" s="17">
        <f>+'[12]2014tab8&amp;9A'!$B$107</f>
        <v>83105315</v>
      </c>
      <c r="K234" s="17">
        <f>+'[12]2014tab8&amp;9A'!$B$111</f>
        <v>1781115</v>
      </c>
      <c r="L234" s="17">
        <f>+'[12]2014tab8&amp;9A'!$B$115</f>
        <v>56789948</v>
      </c>
      <c r="M234" s="19">
        <f t="shared" ref="M234:M239" si="38">SUM(G234:L234)+B234+C234+D234</f>
        <v>723460753</v>
      </c>
      <c r="O234" s="17"/>
    </row>
    <row r="235" spans="1:15" x14ac:dyDescent="0.2">
      <c r="A235" s="12" t="s">
        <v>7</v>
      </c>
      <c r="B235" s="17">
        <f>+'[12]2014tab8&amp;9A'!$C$66</f>
        <v>6813430</v>
      </c>
      <c r="C235" s="17">
        <f>+'[12]2014tab8&amp;9A'!$C$69</f>
        <v>96377093</v>
      </c>
      <c r="D235" s="17">
        <f>+'[12]2014tab8&amp;9A'!$C$72</f>
        <v>149546819</v>
      </c>
      <c r="E235" s="17">
        <f>+'[12]2014tab8&amp;9A'!$C$88</f>
        <v>336817325</v>
      </c>
      <c r="F235" s="17">
        <f>+'[12]2014tab8&amp;9A'!$C$89</f>
        <v>27698696</v>
      </c>
      <c r="G235" s="17">
        <f t="shared" si="37"/>
        <v>364516021</v>
      </c>
      <c r="H235" s="17">
        <f>+'[12]2014tab8&amp;9A'!$C$103</f>
        <v>185362</v>
      </c>
      <c r="I235" s="17">
        <f>+'[12]2014tab8&amp;9A'!$C$105</f>
        <v>0</v>
      </c>
      <c r="J235" s="17">
        <f>+'[12]2014tab8&amp;9A'!$C$107</f>
        <v>83174313</v>
      </c>
      <c r="K235" s="17">
        <f>+'[12]2014tab8&amp;9A'!$C$111</f>
        <v>2176737</v>
      </c>
      <c r="L235" s="17">
        <f>+'[12]2014tab8&amp;9A'!$C$115</f>
        <v>57514754</v>
      </c>
      <c r="M235" s="19">
        <f t="shared" si="38"/>
        <v>760304529</v>
      </c>
      <c r="O235" s="17"/>
    </row>
    <row r="236" spans="1:15" x14ac:dyDescent="0.2">
      <c r="A236" s="12" t="s">
        <v>8</v>
      </c>
      <c r="B236" s="17">
        <f>+'[12]2014tab8&amp;9A'!$D$66</f>
        <v>7376148</v>
      </c>
      <c r="C236" s="17">
        <f>+'[12]2014tab8&amp;9A'!$D$69</f>
        <v>104527233</v>
      </c>
      <c r="D236" s="17">
        <f>+'[12]2014tab8&amp;9A'!$D$72</f>
        <v>142113769</v>
      </c>
      <c r="E236" s="17">
        <f>+'[12]2014tab8&amp;9A'!$D$88</f>
        <v>337085260</v>
      </c>
      <c r="F236" s="17">
        <f>+'[12]2014tab8&amp;9A'!$D$89</f>
        <v>24827742</v>
      </c>
      <c r="G236" s="17">
        <f t="shared" si="37"/>
        <v>361913002</v>
      </c>
      <c r="H236" s="17">
        <f>+'[12]2014tab8&amp;9A'!$D$103</f>
        <v>272755</v>
      </c>
      <c r="I236" s="17">
        <f>+'[12]2014tab8&amp;9A'!$D$105</f>
        <v>0</v>
      </c>
      <c r="J236" s="17">
        <f>+'[12]2014tab8&amp;9A'!$D$107</f>
        <v>85783290</v>
      </c>
      <c r="K236" s="17">
        <f>+'[12]2014tab8&amp;9A'!$D$111</f>
        <v>5431750</v>
      </c>
      <c r="L236" s="17">
        <f>+'[12]2014tab8&amp;9A'!$D$115</f>
        <v>60125317</v>
      </c>
      <c r="M236" s="19">
        <f t="shared" si="38"/>
        <v>767543264</v>
      </c>
      <c r="O236" s="17"/>
    </row>
    <row r="237" spans="1:15" x14ac:dyDescent="0.2">
      <c r="A237" s="12" t="s">
        <v>9</v>
      </c>
      <c r="B237" s="17">
        <f>+'[12]2014tab8&amp;9A'!$E$66</f>
        <v>7652919</v>
      </c>
      <c r="C237" s="17">
        <f>+'[12]2014tab8&amp;9A'!$E$69</f>
        <v>109019074</v>
      </c>
      <c r="D237" s="17">
        <f>+'[12]2014tab8&amp;9A'!$E$72</f>
        <v>151244264</v>
      </c>
      <c r="E237" s="17">
        <f>+'[12]2014tab8&amp;9A'!$E$88</f>
        <v>335803934</v>
      </c>
      <c r="F237" s="17">
        <f>+'[12]2014tab8&amp;9A'!$E$89</f>
        <v>26710325</v>
      </c>
      <c r="G237" s="17">
        <f t="shared" si="37"/>
        <v>362514259</v>
      </c>
      <c r="H237" s="17">
        <f>+'[12]2014tab8&amp;9A'!$E$103</f>
        <v>168245</v>
      </c>
      <c r="I237" s="17">
        <f>+'[12]2014tab8&amp;9A'!$E$105</f>
        <v>0</v>
      </c>
      <c r="J237" s="17">
        <f>+'[12]2014tab8&amp;9A'!$E$107</f>
        <v>88094774</v>
      </c>
      <c r="K237" s="17">
        <f>+'[12]2014tab8&amp;9A'!$E$111</f>
        <v>2124428</v>
      </c>
      <c r="L237" s="17">
        <f>+'[12]2014tab8&amp;9A'!$E$115</f>
        <v>56374287</v>
      </c>
      <c r="M237" s="19">
        <f t="shared" si="38"/>
        <v>777192250</v>
      </c>
      <c r="O237" s="17"/>
    </row>
    <row r="238" spans="1:15" x14ac:dyDescent="0.2">
      <c r="A238" s="12" t="s">
        <v>10</v>
      </c>
      <c r="B238" s="17">
        <f>+'[12]2014tab8&amp;9A'!$F$66</f>
        <v>8008298</v>
      </c>
      <c r="C238" s="17">
        <f>+'[12]2014tab8&amp;9A'!$F$69</f>
        <v>105451000</v>
      </c>
      <c r="D238" s="17">
        <f>+'[12]2014tab8&amp;9A'!$F$72</f>
        <v>162820674</v>
      </c>
      <c r="E238" s="17">
        <f>+'[12]2014tab8&amp;9A'!$F$88</f>
        <v>338088287</v>
      </c>
      <c r="F238" s="17">
        <f>+'[12]2014tab8&amp;9A'!$F$89</f>
        <v>27688071</v>
      </c>
      <c r="G238" s="17">
        <f t="shared" si="37"/>
        <v>365776358</v>
      </c>
      <c r="H238" s="17">
        <f>+'[12]2014tab8&amp;9A'!$F$103</f>
        <v>104369</v>
      </c>
      <c r="I238" s="17">
        <f>+'[12]2014tab8&amp;9A'!$F$105</f>
        <v>0</v>
      </c>
      <c r="J238" s="17">
        <f>+'[12]2014tab8&amp;9A'!$F$107</f>
        <v>88562481</v>
      </c>
      <c r="K238" s="17">
        <f>+'[12]2014tab8&amp;9A'!$F$111</f>
        <v>1881254</v>
      </c>
      <c r="L238" s="17">
        <f>+'[12]2014tab8&amp;9A'!$F$115</f>
        <v>58969070</v>
      </c>
      <c r="M238" s="19">
        <f t="shared" si="38"/>
        <v>791573504</v>
      </c>
      <c r="O238" s="17"/>
    </row>
    <row r="239" spans="1:15" x14ac:dyDescent="0.2">
      <c r="A239" s="12" t="s">
        <v>73</v>
      </c>
      <c r="B239" s="17">
        <f>+'[12]2014tab8&amp;9A'!$G$66</f>
        <v>8445371</v>
      </c>
      <c r="C239" s="17">
        <f>+'[12]2014tab8&amp;9A'!$G$69</f>
        <v>129010745</v>
      </c>
      <c r="D239" s="17">
        <f>+'[12]2014tab8&amp;9A'!$G$72</f>
        <v>154120631</v>
      </c>
      <c r="E239" s="17">
        <f>+'[12]2014tab8&amp;9A'!$G$88</f>
        <v>341043180</v>
      </c>
      <c r="F239" s="17">
        <f>+'[12]2014tab8&amp;9A'!$G$89</f>
        <v>30055829</v>
      </c>
      <c r="G239" s="17">
        <f t="shared" si="37"/>
        <v>371099009</v>
      </c>
      <c r="H239" s="17">
        <f>+'[12]2014tab8&amp;9A'!$G$103</f>
        <v>41092</v>
      </c>
      <c r="I239" s="17">
        <f>+'[12]2014tab8&amp;9A'!$G$105</f>
        <v>0</v>
      </c>
      <c r="J239" s="17">
        <f>+'[12]2014tab8&amp;9A'!$G$107</f>
        <v>79233958</v>
      </c>
      <c r="K239" s="17">
        <f>+'[12]2014tab8&amp;9A'!$G$111</f>
        <v>3163203</v>
      </c>
      <c r="L239" s="17">
        <f>+'[12]2014tab8&amp;9A'!$G$115</f>
        <v>58256839</v>
      </c>
      <c r="M239" s="19">
        <f t="shared" si="38"/>
        <v>803370848</v>
      </c>
      <c r="O239" s="17"/>
    </row>
    <row r="240" spans="1:15" x14ac:dyDescent="0.2">
      <c r="A240" s="12" t="s">
        <v>43</v>
      </c>
      <c r="B240" s="17">
        <f>+'[12]2014tab8&amp;9A'!$H$66</f>
        <v>8033175</v>
      </c>
      <c r="C240" s="17">
        <f>+'[12]2014tab8&amp;9A'!$H$69</f>
        <v>123597917</v>
      </c>
      <c r="D240" s="17">
        <f>+'[12]2014tab8&amp;9A'!$H$72</f>
        <v>144120989</v>
      </c>
      <c r="E240" s="17">
        <f>+'[12]2014tab8&amp;9A'!$H$88</f>
        <v>348460264</v>
      </c>
      <c r="F240" s="17">
        <f>+'[12]2014tab8&amp;9A'!$H$89</f>
        <v>28875137</v>
      </c>
      <c r="G240" s="17">
        <f t="shared" ref="G240:G245" si="39">SUM(E240:F240)</f>
        <v>377335401</v>
      </c>
      <c r="H240" s="17">
        <f>+'[12]2014tab8&amp;9A'!$H$103</f>
        <v>0</v>
      </c>
      <c r="I240" s="17">
        <f>+'[12]2014tab8&amp;9A'!$H$105</f>
        <v>0</v>
      </c>
      <c r="J240" s="17">
        <f>+'[12]2014tab8&amp;9A'!$H$107</f>
        <v>80863101</v>
      </c>
      <c r="K240" s="17">
        <f>+'[12]2014tab8&amp;9A'!$H$111</f>
        <v>2188311</v>
      </c>
      <c r="L240" s="17">
        <f>+'[12]2014tab8&amp;9A'!$H$115</f>
        <v>57148123</v>
      </c>
      <c r="M240" s="19">
        <f t="shared" ref="M240:M245" si="40">SUM(G240:L240)+B240+C240+D240</f>
        <v>793287017</v>
      </c>
      <c r="O240" s="17"/>
    </row>
    <row r="241" spans="1:15" x14ac:dyDescent="0.2">
      <c r="A241" s="12" t="s">
        <v>15</v>
      </c>
      <c r="B241" s="17">
        <f>+'[12]2014tab8&amp;9A'!$I$66</f>
        <v>7131006</v>
      </c>
      <c r="C241" s="17">
        <f>+'[12]2014tab8&amp;9A'!$I$69</f>
        <v>77968730</v>
      </c>
      <c r="D241" s="17">
        <f>+'[12]2014tab8&amp;9A'!$I$72</f>
        <v>189230485</v>
      </c>
      <c r="E241" s="17">
        <f>+'[12]2014tab8&amp;9A'!$I$88</f>
        <v>350046722</v>
      </c>
      <c r="F241" s="17">
        <f>+'[12]2014tab8&amp;9A'!$I$89</f>
        <v>28377628</v>
      </c>
      <c r="G241" s="17">
        <f t="shared" si="39"/>
        <v>378424350</v>
      </c>
      <c r="H241" s="17">
        <f>+'[12]2014tab8&amp;9A'!$I$103</f>
        <v>60322</v>
      </c>
      <c r="I241" s="17">
        <f>+'[12]2014tab8&amp;9A'!$I$105</f>
        <v>0</v>
      </c>
      <c r="J241" s="17">
        <f>+'[12]2014tab8&amp;9A'!$I$107</f>
        <v>82166333</v>
      </c>
      <c r="K241" s="17">
        <f>+'[12]2014tab8&amp;9A'!$I$111</f>
        <v>1803956</v>
      </c>
      <c r="L241" s="17">
        <f>+'[12]2014tab8&amp;9A'!$I$115</f>
        <v>61867137</v>
      </c>
      <c r="M241" s="19">
        <f t="shared" si="40"/>
        <v>798652319</v>
      </c>
      <c r="O241" s="17"/>
    </row>
    <row r="242" spans="1:15" x14ac:dyDescent="0.2">
      <c r="A242" s="12" t="s">
        <v>74</v>
      </c>
      <c r="B242" s="17">
        <f>+'[12]2014tab8&amp;9A'!$J$66</f>
        <v>7477789</v>
      </c>
      <c r="C242" s="17">
        <f>+'[12]2014tab8&amp;9A'!$J$69</f>
        <v>82607803</v>
      </c>
      <c r="D242" s="17">
        <f>+'[12]2014tab8&amp;9A'!$J$72</f>
        <v>186916828</v>
      </c>
      <c r="E242" s="17">
        <f>+'[12]2014tab8&amp;9A'!$J$88</f>
        <v>346703048</v>
      </c>
      <c r="F242" s="17">
        <f>+'[12]2014tab8&amp;9A'!$J$89</f>
        <v>30566666</v>
      </c>
      <c r="G242" s="17">
        <f t="shared" si="39"/>
        <v>377269714</v>
      </c>
      <c r="H242" s="17">
        <f>+'[12]2014tab8&amp;9A'!$J$103</f>
        <v>109287</v>
      </c>
      <c r="I242" s="17">
        <f>+'[12]2014tab8&amp;9A'!$J$105</f>
        <v>0</v>
      </c>
      <c r="J242" s="17">
        <f>+'[12]2014tab8&amp;9A'!$J$107</f>
        <v>82348977</v>
      </c>
      <c r="K242" s="17">
        <f>+'[12]2014tab8&amp;9A'!$J$111</f>
        <v>2630661</v>
      </c>
      <c r="L242" s="17">
        <f>+'[12]2014tab8&amp;9A'!$J$115</f>
        <v>61375846</v>
      </c>
      <c r="M242" s="19">
        <f t="shared" si="40"/>
        <v>800736905</v>
      </c>
      <c r="O242" s="17"/>
    </row>
    <row r="243" spans="1:15" x14ac:dyDescent="0.2">
      <c r="A243" s="12" t="s">
        <v>12</v>
      </c>
      <c r="B243" s="17">
        <f>+'[12]2014tab8&amp;9A'!$K$66</f>
        <v>7156760</v>
      </c>
      <c r="C243" s="17">
        <f>+'[12]2014tab8&amp;9A'!$K$69</f>
        <v>78577178</v>
      </c>
      <c r="D243" s="17">
        <f>+'[12]2014tab8&amp;9A'!$K$72</f>
        <v>184632159</v>
      </c>
      <c r="E243" s="17">
        <f>+'[12]2014tab8&amp;9A'!$K$88</f>
        <v>348100934</v>
      </c>
      <c r="F243" s="17">
        <f>+'[12]2014tab8&amp;9A'!$K$89</f>
        <v>30826803</v>
      </c>
      <c r="G243" s="17">
        <f t="shared" si="39"/>
        <v>378927737</v>
      </c>
      <c r="H243" s="17">
        <f>+'[12]2014tab8&amp;9A'!$K$103</f>
        <v>60397</v>
      </c>
      <c r="I243" s="17">
        <f>+'[12]2014tab8&amp;9A'!$K$105</f>
        <v>0</v>
      </c>
      <c r="J243" s="17">
        <f>+'[12]2014tab8&amp;9A'!$K$107</f>
        <v>82325186</v>
      </c>
      <c r="K243" s="17">
        <f>+'[12]2014tab8&amp;9A'!$K$111</f>
        <v>1846526</v>
      </c>
      <c r="L243" s="17">
        <f>+'[12]2014tab8&amp;9A'!$K$115</f>
        <v>65155031</v>
      </c>
      <c r="M243" s="19">
        <f t="shared" si="40"/>
        <v>798680974</v>
      </c>
      <c r="O243" s="17"/>
    </row>
    <row r="244" spans="1:15" x14ac:dyDescent="0.2">
      <c r="A244" s="12" t="s">
        <v>13</v>
      </c>
      <c r="B244" s="17">
        <f>+'[12]2014tab8&amp;9A'!$L$66</f>
        <v>7356712</v>
      </c>
      <c r="C244" s="17">
        <f>+'[12]2014tab8&amp;9A'!$L$69</f>
        <v>84271125</v>
      </c>
      <c r="D244" s="17">
        <f>+'[12]2014tab8&amp;9A'!$L$72</f>
        <v>195760758</v>
      </c>
      <c r="E244" s="17">
        <f>+'[12]2014tab8&amp;9A'!$L$88</f>
        <v>351117711</v>
      </c>
      <c r="F244" s="17">
        <f>+'[12]2014tab8&amp;9A'!$L$89</f>
        <v>29987532</v>
      </c>
      <c r="G244" s="17">
        <f t="shared" si="39"/>
        <v>381105243</v>
      </c>
      <c r="H244" s="17">
        <f>+'[12]2014tab8&amp;9A'!$L$103</f>
        <v>49228</v>
      </c>
      <c r="I244" s="17">
        <f>+'[12]2014tab8&amp;9A'!$L$105</f>
        <v>0</v>
      </c>
      <c r="J244" s="17">
        <f>+'[12]2014tab8&amp;9A'!$L$107</f>
        <v>82441272</v>
      </c>
      <c r="K244" s="17">
        <f>+'[12]2014tab8&amp;9A'!$L$111</f>
        <v>1961872</v>
      </c>
      <c r="L244" s="17">
        <f>+'[12]2014tab8&amp;9A'!$L$115</f>
        <v>67358014</v>
      </c>
      <c r="M244" s="19">
        <f t="shared" si="40"/>
        <v>820304224</v>
      </c>
      <c r="O244" s="17"/>
    </row>
    <row r="245" spans="1:15" x14ac:dyDescent="0.2">
      <c r="A245" s="12" t="s">
        <v>14</v>
      </c>
      <c r="B245" s="17">
        <f>+'[12]2014tab8&amp;9A'!$M$66</f>
        <v>11353593</v>
      </c>
      <c r="C245" s="17">
        <f>+'[12]2014tab8&amp;9A'!$M$69</f>
        <v>70490384</v>
      </c>
      <c r="D245" s="17">
        <f>+'[12]2014tab8&amp;9A'!$M$72</f>
        <v>201764346</v>
      </c>
      <c r="E245" s="17">
        <f>+'[12]2014tab8&amp;9A'!$M$88</f>
        <v>352399222</v>
      </c>
      <c r="F245" s="17">
        <f>+'[12]2014tab8&amp;9A'!$M$89</f>
        <v>28571061</v>
      </c>
      <c r="G245" s="17">
        <f t="shared" si="39"/>
        <v>380970283</v>
      </c>
      <c r="H245" s="17">
        <f>+'[12]2014tab8&amp;9A'!$M$103</f>
        <v>98521</v>
      </c>
      <c r="I245" s="17">
        <f>+'[12]2014tab8&amp;9A'!$M$105</f>
        <v>0</v>
      </c>
      <c r="J245" s="17">
        <f>+'[12]2014tab8&amp;9A'!$M$107</f>
        <v>83416968</v>
      </c>
      <c r="K245" s="17">
        <f>+'[12]2014tab8&amp;9A'!$M$111</f>
        <v>3297521</v>
      </c>
      <c r="L245" s="17">
        <f>+'[12]2014tab8&amp;9A'!$M$115</f>
        <v>67193725</v>
      </c>
      <c r="M245" s="19">
        <f t="shared" si="40"/>
        <v>818585341</v>
      </c>
      <c r="O245" s="17"/>
    </row>
    <row r="246" spans="1:15" x14ac:dyDescent="0.2">
      <c r="B246" s="17"/>
      <c r="C246" s="17"/>
      <c r="D246" s="17"/>
      <c r="E246" s="17"/>
      <c r="F246" s="17"/>
      <c r="G246" s="17"/>
      <c r="H246" s="17"/>
      <c r="I246" s="17"/>
      <c r="J246" s="17"/>
      <c r="K246" s="17"/>
      <c r="L246" s="17"/>
      <c r="M246" s="19"/>
      <c r="O246" s="17"/>
    </row>
    <row r="247" spans="1:15" x14ac:dyDescent="0.2">
      <c r="A247" s="15">
        <v>2015</v>
      </c>
      <c r="O247" s="17"/>
    </row>
    <row r="248" spans="1:15" x14ac:dyDescent="0.2">
      <c r="A248" s="12" t="s">
        <v>6</v>
      </c>
      <c r="B248" s="17">
        <f>+'[13]2015tab8&amp;9A'!$B$66</f>
        <v>7004654</v>
      </c>
      <c r="C248" s="17">
        <f>+'[13]2015tab8&amp;9A'!$B$69</f>
        <v>70976673</v>
      </c>
      <c r="D248" s="17">
        <f>+'[13]2015tab8&amp;9A'!$B$72</f>
        <v>212098756</v>
      </c>
      <c r="E248" s="17">
        <f>+'[13]2015tab8&amp;9A'!$B$88</f>
        <v>354149767</v>
      </c>
      <c r="F248" s="17">
        <f>+'[13]2015tab8&amp;9A'!$B$89</f>
        <v>27775232</v>
      </c>
      <c r="G248" s="17">
        <f t="shared" ref="G248:G253" si="41">SUM(E248:F248)</f>
        <v>381924999</v>
      </c>
      <c r="H248" s="17">
        <f>+'[13]2015tab8&amp;9A'!$B$103</f>
        <v>228120</v>
      </c>
      <c r="I248" s="17">
        <f>+'[13]2015tab8&amp;9A'!$B$105</f>
        <v>0</v>
      </c>
      <c r="J248" s="17">
        <f>+'[13]2015tab8&amp;9A'!$B$107</f>
        <v>84624505</v>
      </c>
      <c r="K248" s="17">
        <f>+'[13]2015tab8&amp;9A'!$B$111</f>
        <v>2007474</v>
      </c>
      <c r="L248" s="17">
        <f>+'[13]2015tab8&amp;9A'!$B$115</f>
        <v>80423180</v>
      </c>
      <c r="M248" s="19">
        <f t="shared" ref="M248:M253" si="42">SUM(G248:L248)+B248+C248+D248</f>
        <v>839288361</v>
      </c>
      <c r="O248" s="17"/>
    </row>
    <row r="249" spans="1:15" x14ac:dyDescent="0.2">
      <c r="A249" s="12" t="s">
        <v>7</v>
      </c>
      <c r="B249" s="17">
        <f>+'[13]2015tab8&amp;9A'!$C$66</f>
        <v>7473079</v>
      </c>
      <c r="C249" s="17">
        <f>+'[13]2015tab8&amp;9A'!$C$69</f>
        <v>84662852</v>
      </c>
      <c r="D249" s="17">
        <f>+'[13]2015tab8&amp;9A'!$C$72</f>
        <v>202873131</v>
      </c>
      <c r="E249" s="17">
        <f>+'[13]2015tab8&amp;9A'!$C$88</f>
        <v>355009781</v>
      </c>
      <c r="F249" s="17">
        <f>+'[13]2015tab8&amp;9A'!$C$89</f>
        <v>29716267</v>
      </c>
      <c r="G249" s="17">
        <f t="shared" si="41"/>
        <v>384726048</v>
      </c>
      <c r="H249" s="17">
        <f>+'[13]2015tab8&amp;9A'!$C$103</f>
        <v>128574</v>
      </c>
      <c r="I249" s="17">
        <f>+'[13]2015tab8&amp;9A'!$C$105</f>
        <v>0</v>
      </c>
      <c r="J249" s="17">
        <f>+'[13]2015tab8&amp;9A'!$C$107</f>
        <v>81332363</v>
      </c>
      <c r="K249" s="17">
        <f>+'[13]2015tab8&amp;9A'!$C$111</f>
        <v>2180388</v>
      </c>
      <c r="L249" s="17">
        <f>+'[13]2015tab8&amp;9A'!$C$115</f>
        <v>73521855</v>
      </c>
      <c r="M249" s="19">
        <f t="shared" si="42"/>
        <v>836898290</v>
      </c>
      <c r="O249" s="17"/>
    </row>
    <row r="250" spans="1:15" x14ac:dyDescent="0.2">
      <c r="A250" s="12" t="s">
        <v>8</v>
      </c>
      <c r="B250" s="17">
        <f>+'[13]2015tab8&amp;9A'!$D$66</f>
        <v>7699584</v>
      </c>
      <c r="C250" s="17">
        <f>+'[13]2015tab8&amp;9A'!$D$69</f>
        <v>74896026</v>
      </c>
      <c r="D250" s="17">
        <f>+'[13]2015tab8&amp;9A'!$D$72</f>
        <v>190799316</v>
      </c>
      <c r="E250" s="17">
        <f>+'[13]2015tab8&amp;9A'!$D$88</f>
        <v>352615393</v>
      </c>
      <c r="F250" s="17">
        <f>+'[13]2015tab8&amp;9A'!$D$89</f>
        <v>29546022</v>
      </c>
      <c r="G250" s="17">
        <f t="shared" si="41"/>
        <v>382161415</v>
      </c>
      <c r="H250" s="17">
        <f>+'[13]2015tab8&amp;9A'!$D$103</f>
        <v>139367</v>
      </c>
      <c r="I250" s="17">
        <f>+'[13]2015tab8&amp;9A'!$D$105</f>
        <v>0</v>
      </c>
      <c r="J250" s="17">
        <f>+'[13]2015tab8&amp;9A'!$D$107</f>
        <v>81740464</v>
      </c>
      <c r="K250" s="17">
        <f>+'[13]2015tab8&amp;9A'!$D$111</f>
        <v>4107480</v>
      </c>
      <c r="L250" s="17">
        <f>+'[13]2015tab8&amp;9A'!$D$115</f>
        <v>81068156</v>
      </c>
      <c r="M250" s="19">
        <f t="shared" si="42"/>
        <v>822611808</v>
      </c>
      <c r="O250" s="17"/>
    </row>
    <row r="251" spans="1:15" x14ac:dyDescent="0.2">
      <c r="A251" s="12" t="s">
        <v>9</v>
      </c>
      <c r="B251" s="17">
        <f>+'[13]2015tab8&amp;9A'!$E$66</f>
        <v>7845975</v>
      </c>
      <c r="C251" s="17">
        <f>+'[13]2015tab8&amp;9A'!$E$69</f>
        <v>82096924</v>
      </c>
      <c r="D251" s="17">
        <f>+'[13]2015tab8&amp;9A'!$E$72</f>
        <v>188124070</v>
      </c>
      <c r="E251" s="17">
        <f>+'[13]2015tab8&amp;9A'!$E$88</f>
        <v>355986530</v>
      </c>
      <c r="F251" s="17">
        <f>+'[13]2015tab8&amp;9A'!$E$89</f>
        <v>26452708</v>
      </c>
      <c r="G251" s="17">
        <f t="shared" si="41"/>
        <v>382439238</v>
      </c>
      <c r="H251" s="17">
        <f>+'[13]2015tab8&amp;9A'!$E$103</f>
        <v>135644</v>
      </c>
      <c r="I251" s="17">
        <f>+'[13]2015tab8&amp;9A'!$E$105</f>
        <v>0</v>
      </c>
      <c r="J251" s="17">
        <f>+'[13]2015tab8&amp;9A'!$E$107</f>
        <v>81086882</v>
      </c>
      <c r="K251" s="17">
        <f>+'[13]2015tab8&amp;9A'!$E$111</f>
        <v>2156827</v>
      </c>
      <c r="L251" s="17">
        <f>+'[13]2015tab8&amp;9A'!$E$115</f>
        <v>75651948</v>
      </c>
      <c r="M251" s="19">
        <f t="shared" si="42"/>
        <v>819537508</v>
      </c>
      <c r="O251" s="17"/>
    </row>
    <row r="252" spans="1:15" x14ac:dyDescent="0.2">
      <c r="A252" s="12" t="s">
        <v>10</v>
      </c>
      <c r="B252" s="17">
        <f>+'[13]2015tab8&amp;9A'!$F$66</f>
        <v>8052498</v>
      </c>
      <c r="C252" s="17">
        <f>+'[13]2015tab8&amp;9A'!$F$69</f>
        <v>71861693</v>
      </c>
      <c r="D252" s="17">
        <f>+'[13]2015tab8&amp;9A'!$F$72</f>
        <v>212249893</v>
      </c>
      <c r="E252" s="17">
        <f>+'[13]2015tab8&amp;9A'!$F$88</f>
        <v>357682160</v>
      </c>
      <c r="F252" s="17">
        <f>+'[13]2015tab8&amp;9A'!$F$89</f>
        <v>28033782</v>
      </c>
      <c r="G252" s="17">
        <f t="shared" si="41"/>
        <v>385715942</v>
      </c>
      <c r="H252" s="17">
        <f>+'[13]2015tab8&amp;9A'!$F$103</f>
        <v>110857</v>
      </c>
      <c r="I252" s="17">
        <f>+'[13]2015tab8&amp;9A'!$F$105</f>
        <v>0</v>
      </c>
      <c r="J252" s="17">
        <f>+'[13]2015tab8&amp;9A'!$F$107</f>
        <v>80787201</v>
      </c>
      <c r="K252" s="17">
        <f>+'[13]2015tab8&amp;9A'!$F$111</f>
        <v>2302610</v>
      </c>
      <c r="L252" s="17">
        <f>+'[13]2015tab8&amp;9A'!$F$115</f>
        <v>74842802</v>
      </c>
      <c r="M252" s="19">
        <f t="shared" si="42"/>
        <v>835923496</v>
      </c>
      <c r="O252" s="17"/>
    </row>
    <row r="253" spans="1:15" x14ac:dyDescent="0.2">
      <c r="A253" s="12" t="s">
        <v>73</v>
      </c>
      <c r="B253" s="17">
        <f>+'[13]2015tab8&amp;9A'!$G$66</f>
        <v>9928844</v>
      </c>
      <c r="C253" s="17">
        <f>+'[13]2015tab8&amp;9A'!$G$69</f>
        <v>68028765</v>
      </c>
      <c r="D253" s="17">
        <f>+'[13]2015tab8&amp;9A'!$G$72</f>
        <v>224859249</v>
      </c>
      <c r="E253" s="17">
        <f>+'[13]2015tab8&amp;9A'!$G$88</f>
        <v>357561679</v>
      </c>
      <c r="F253" s="17">
        <f>+'[13]2015tab8&amp;9A'!$G$89</f>
        <v>28548462</v>
      </c>
      <c r="G253" s="17">
        <f t="shared" si="41"/>
        <v>386110141</v>
      </c>
      <c r="H253" s="17">
        <f>+'[13]2015tab8&amp;9A'!$G$103</f>
        <v>196287</v>
      </c>
      <c r="I253" s="17">
        <f>+'[13]2015tab8&amp;9A'!$G$105</f>
        <v>0</v>
      </c>
      <c r="J253" s="17">
        <f>+'[13]2015tab8&amp;9A'!$G$107</f>
        <v>80328107</v>
      </c>
      <c r="K253" s="17">
        <f>+'[13]2015tab8&amp;9A'!$G$111</f>
        <v>2115180</v>
      </c>
      <c r="L253" s="17">
        <f>+'[13]2015tab8&amp;9A'!$G$115</f>
        <v>74675231</v>
      </c>
      <c r="M253" s="19">
        <f t="shared" si="42"/>
        <v>846241804</v>
      </c>
      <c r="O253" s="17"/>
    </row>
    <row r="254" spans="1:15" x14ac:dyDescent="0.2">
      <c r="A254" s="12" t="s">
        <v>43</v>
      </c>
      <c r="B254" s="17">
        <f>+'[13]2015tab8&amp;9A'!$H$66</f>
        <v>7762105</v>
      </c>
      <c r="C254" s="17">
        <f>+'[13]2015tab8&amp;9A'!$H$69</f>
        <v>68915090</v>
      </c>
      <c r="D254" s="17">
        <f>+'[13]2015tab8&amp;9A'!$H$72</f>
        <v>215293037</v>
      </c>
      <c r="E254" s="17">
        <f>+'[13]2015tab8&amp;9A'!$H$88</f>
        <v>365400250</v>
      </c>
      <c r="F254" s="17">
        <f>+'[13]2015tab8&amp;9A'!$H$89</f>
        <v>27241185</v>
      </c>
      <c r="G254" s="17">
        <f t="shared" ref="G254:G259" si="43">SUM(E254:F254)</f>
        <v>392641435</v>
      </c>
      <c r="H254" s="17">
        <f>+'[13]2015tab8&amp;9A'!$H$103</f>
        <v>278925</v>
      </c>
      <c r="I254" s="17">
        <f>+'[13]2015tab8&amp;9A'!$H$105</f>
        <v>0</v>
      </c>
      <c r="J254" s="17">
        <f>+'[13]2015tab8&amp;9A'!$H$107</f>
        <v>81405651</v>
      </c>
      <c r="K254" s="17">
        <f>+'[13]2015tab8&amp;9A'!$H$111</f>
        <v>2652632</v>
      </c>
      <c r="L254" s="17">
        <f>+'[13]2015tab8&amp;9A'!$H$115</f>
        <v>81671639</v>
      </c>
      <c r="M254" s="19">
        <f t="shared" ref="M254:M259" si="44">SUM(G254:L254)+B254+C254+D254</f>
        <v>850620514</v>
      </c>
      <c r="O254" s="17"/>
    </row>
    <row r="255" spans="1:15" x14ac:dyDescent="0.2">
      <c r="A255" s="12" t="s">
        <v>15</v>
      </c>
      <c r="B255" s="17">
        <f>+'[13]2015tab8&amp;9A'!$I$66</f>
        <v>7828112</v>
      </c>
      <c r="C255" s="17">
        <f>+'[13]2015tab8&amp;9A'!$I$69</f>
        <v>83666481</v>
      </c>
      <c r="D255" s="17">
        <f>+'[13]2015tab8&amp;9A'!$I$72</f>
        <v>215095229</v>
      </c>
      <c r="E255" s="17">
        <f>+'[13]2015tab8&amp;9A'!$I$88</f>
        <v>372548581</v>
      </c>
      <c r="F255" s="17">
        <f>+'[13]2015tab8&amp;9A'!$I$89</f>
        <v>28859296</v>
      </c>
      <c r="G255" s="17">
        <f t="shared" si="43"/>
        <v>401407877</v>
      </c>
      <c r="H255" s="17">
        <f>+'[13]2015tab8&amp;9A'!$I$103</f>
        <v>329557</v>
      </c>
      <c r="I255" s="17">
        <f>+'[13]2015tab8&amp;9A'!$I$105</f>
        <v>0</v>
      </c>
      <c r="J255" s="17">
        <f>+'[13]2015tab8&amp;9A'!$I$107</f>
        <v>81697522</v>
      </c>
      <c r="K255" s="17">
        <f>+'[13]2015tab8&amp;9A'!$I$111</f>
        <v>2812184</v>
      </c>
      <c r="L255" s="17">
        <f>+'[13]2015tab8&amp;9A'!$I$115</f>
        <v>77572389</v>
      </c>
      <c r="M255" s="19">
        <f t="shared" si="44"/>
        <v>870409351</v>
      </c>
      <c r="O255" s="17"/>
    </row>
    <row r="256" spans="1:15" x14ac:dyDescent="0.2">
      <c r="A256" s="12" t="s">
        <v>74</v>
      </c>
      <c r="B256" s="17">
        <f>+'[13]2015tab8&amp;9A'!$J$66</f>
        <v>9086880</v>
      </c>
      <c r="C256" s="17">
        <f>+'[13]2015tab8&amp;9A'!$J$69</f>
        <v>77477767</v>
      </c>
      <c r="D256" s="17">
        <f>+'[13]2015tab8&amp;9A'!$J$72</f>
        <v>226526263</v>
      </c>
      <c r="E256" s="17">
        <f>+'[13]2015tab8&amp;9A'!$J$88</f>
        <v>376362051</v>
      </c>
      <c r="F256" s="17">
        <f>+'[13]2015tab8&amp;9A'!$J$89</f>
        <v>28514704</v>
      </c>
      <c r="G256" s="17">
        <f t="shared" si="43"/>
        <v>404876755</v>
      </c>
      <c r="H256" s="17">
        <f>+'[13]2015tab8&amp;9A'!$J$103</f>
        <v>200514</v>
      </c>
      <c r="I256" s="17">
        <f>+'[13]2015tab8&amp;9A'!$J$105</f>
        <v>0</v>
      </c>
      <c r="J256" s="17">
        <f>+'[13]2015tab8&amp;9A'!$J$107</f>
        <v>81485638</v>
      </c>
      <c r="K256" s="17">
        <f>+'[13]2015tab8&amp;9A'!$J$111</f>
        <v>3483152</v>
      </c>
      <c r="L256" s="17">
        <f>+'[13]2015tab8&amp;9A'!$J$115</f>
        <v>78976370</v>
      </c>
      <c r="M256" s="19">
        <f t="shared" si="44"/>
        <v>882113339</v>
      </c>
      <c r="O256" s="17"/>
    </row>
    <row r="257" spans="1:15" x14ac:dyDescent="0.2">
      <c r="A257" s="12" t="s">
        <v>12</v>
      </c>
      <c r="B257" s="17">
        <f>+'[13]2015tab8&amp;9A'!$K$66</f>
        <v>7298135</v>
      </c>
      <c r="C257" s="17">
        <f>+'[13]2015tab8&amp;9A'!$K$69</f>
        <v>74009105</v>
      </c>
      <c r="D257" s="17">
        <f>+'[13]2015tab8&amp;9A'!$K$72</f>
        <v>230370373</v>
      </c>
      <c r="E257" s="17">
        <f>+'[13]2015tab8&amp;9A'!$K$88</f>
        <v>379403012</v>
      </c>
      <c r="F257" s="17">
        <f>+'[13]2015tab8&amp;9A'!$K$89</f>
        <v>30202019</v>
      </c>
      <c r="G257" s="17">
        <f t="shared" si="43"/>
        <v>409605031</v>
      </c>
      <c r="H257" s="17">
        <f>+'[13]2015tab8&amp;9A'!$K$103</f>
        <v>150585</v>
      </c>
      <c r="I257" s="17">
        <f>+'[13]2015tab8&amp;9A'!$K$105</f>
        <v>0</v>
      </c>
      <c r="J257" s="17">
        <f>+'[13]2015tab8&amp;9A'!$K$107</f>
        <v>83317235</v>
      </c>
      <c r="K257" s="17">
        <f>+'[13]2015tab8&amp;9A'!$K$111</f>
        <v>2112519</v>
      </c>
      <c r="L257" s="17">
        <f>+'[13]2015tab8&amp;9A'!$K$115</f>
        <v>81788190</v>
      </c>
      <c r="M257" s="19">
        <f t="shared" si="44"/>
        <v>888651173</v>
      </c>
      <c r="O257" s="17"/>
    </row>
    <row r="258" spans="1:15" x14ac:dyDescent="0.2">
      <c r="A258" s="12" t="s">
        <v>13</v>
      </c>
      <c r="B258" s="17">
        <f>+'[13]2015tab8&amp;9A'!$L$66</f>
        <v>7631270</v>
      </c>
      <c r="C258" s="17">
        <f>+'[13]2015tab8&amp;9A'!$L$69</f>
        <v>80376981</v>
      </c>
      <c r="D258" s="17">
        <f>+'[13]2015tab8&amp;9A'!$L$72</f>
        <v>241544714</v>
      </c>
      <c r="E258" s="17">
        <f>+'[13]2015tab8&amp;9A'!$L$88</f>
        <v>385878235</v>
      </c>
      <c r="F258" s="17">
        <f>+'[13]2015tab8&amp;9A'!$L$89</f>
        <v>29167858</v>
      </c>
      <c r="G258" s="17">
        <f t="shared" si="43"/>
        <v>415046093</v>
      </c>
      <c r="H258" s="17">
        <f>+'[13]2015tab8&amp;9A'!$L$103</f>
        <v>71018</v>
      </c>
      <c r="I258" s="17">
        <f>+'[13]2015tab8&amp;9A'!$L$105</f>
        <v>0</v>
      </c>
      <c r="J258" s="17">
        <f>+'[13]2015tab8&amp;9A'!$L$107</f>
        <v>82006407</v>
      </c>
      <c r="K258" s="17">
        <f>+'[13]2015tab8&amp;9A'!$L$111</f>
        <v>2482442</v>
      </c>
      <c r="L258" s="17">
        <f>+'[13]2015tab8&amp;9A'!$L$115</f>
        <v>81538762</v>
      </c>
      <c r="M258" s="19">
        <f t="shared" si="44"/>
        <v>910697687</v>
      </c>
      <c r="O258" s="17"/>
    </row>
    <row r="259" spans="1:15" x14ac:dyDescent="0.2">
      <c r="A259" s="12" t="s">
        <v>14</v>
      </c>
      <c r="B259" s="17">
        <f>+'[13]2015tab8&amp;9A'!$M$66</f>
        <v>10968147</v>
      </c>
      <c r="C259" s="17">
        <f>+'[13]2015tab8&amp;9A'!$M$69</f>
        <v>76349559</v>
      </c>
      <c r="D259" s="17">
        <f>+'[13]2015tab8&amp;9A'!$M$72</f>
        <v>235297130</v>
      </c>
      <c r="E259" s="17">
        <f>+'[13]2015tab8&amp;9A'!$M$88</f>
        <v>388295747</v>
      </c>
      <c r="F259" s="17">
        <f>+'[13]2015tab8&amp;9A'!$M$89</f>
        <v>25855667</v>
      </c>
      <c r="G259" s="17">
        <f t="shared" si="43"/>
        <v>414151414</v>
      </c>
      <c r="H259" s="17">
        <f>+'[13]2015tab8&amp;9A'!$M$103</f>
        <v>164394</v>
      </c>
      <c r="I259" s="17">
        <f>+'[13]2015tab8&amp;9A'!$M$105</f>
        <v>0</v>
      </c>
      <c r="J259" s="17">
        <f>+'[13]2015tab8&amp;9A'!$M$107</f>
        <v>82199430</v>
      </c>
      <c r="K259" s="17">
        <f>+'[13]2015tab8&amp;9A'!$M$111</f>
        <v>3029008</v>
      </c>
      <c r="L259" s="17">
        <f>+'[13]2015tab8&amp;9A'!$M$115</f>
        <v>83631111</v>
      </c>
      <c r="M259" s="19">
        <f t="shared" si="44"/>
        <v>905790193</v>
      </c>
      <c r="O259" s="17"/>
    </row>
    <row r="261" spans="1:15" x14ac:dyDescent="0.2">
      <c r="A261" s="15">
        <v>2016</v>
      </c>
    </row>
    <row r="262" spans="1:15" x14ac:dyDescent="0.2">
      <c r="A262" s="12" t="s">
        <v>80</v>
      </c>
      <c r="B262" s="17">
        <f>+'[14]2016tab8&amp;9A'!$B$66</f>
        <v>7986810</v>
      </c>
      <c r="C262" s="17">
        <f>+'[14]2016tab8&amp;9A'!$B$69</f>
        <v>77623782</v>
      </c>
      <c r="D262" s="17">
        <f>+'[14]2016tab8&amp;9A'!$B$72</f>
        <v>259387508</v>
      </c>
      <c r="E262" s="17">
        <f>+'[14]2016tab8&amp;9A'!$B$88</f>
        <v>389506763</v>
      </c>
      <c r="F262" s="17">
        <f>+'[14]2016tab8&amp;9A'!$B$89</f>
        <v>29158065</v>
      </c>
      <c r="G262" s="17">
        <f t="shared" ref="G262:G267" si="45">SUM(E262:F262)</f>
        <v>418664828</v>
      </c>
      <c r="H262" s="17">
        <f>+'[14]2016tab8&amp;9A'!$B$103</f>
        <v>164810</v>
      </c>
      <c r="I262" s="17">
        <f>+'[14]2016tab8&amp;9A'!$B$105</f>
        <v>0</v>
      </c>
      <c r="J262" s="17">
        <f>+'[14]2016tab8&amp;9A'!$B$107</f>
        <v>81145718</v>
      </c>
      <c r="K262" s="17">
        <f>+'[14]2016tab8&amp;9A'!$B$111</f>
        <v>2559163</v>
      </c>
      <c r="L262" s="17">
        <f>+'[14]2016tab8&amp;9A'!$B$115</f>
        <v>87329569</v>
      </c>
      <c r="M262" s="19">
        <f t="shared" ref="M262:M267" si="46">SUM(G262:L262)+B262+C262+D262</f>
        <v>934862188</v>
      </c>
    </row>
    <row r="263" spans="1:15" x14ac:dyDescent="0.2">
      <c r="A263" s="12" t="s">
        <v>41</v>
      </c>
      <c r="B263" s="17">
        <f>+'[14]2016tab8&amp;9A'!$C$66</f>
        <v>7833178</v>
      </c>
      <c r="C263" s="17">
        <f>+'[14]2016tab8&amp;9A'!$C$69</f>
        <v>93960854</v>
      </c>
      <c r="D263" s="17">
        <f>+'[14]2016tab8&amp;9A'!$C$72</f>
        <v>262412557</v>
      </c>
      <c r="E263" s="17">
        <f>+'[14]2016tab8&amp;9A'!$C$88</f>
        <v>391383950</v>
      </c>
      <c r="F263" s="17">
        <f>+'[14]2016tab8&amp;9A'!$C$89</f>
        <v>28908289</v>
      </c>
      <c r="G263" s="17">
        <f t="shared" si="45"/>
        <v>420292239</v>
      </c>
      <c r="H263" s="17">
        <f>+'[14]2016tab8&amp;9A'!$C$103</f>
        <v>227730</v>
      </c>
      <c r="I263" s="17">
        <f>+'[14]2016tab8&amp;9A'!$C$105</f>
        <v>0</v>
      </c>
      <c r="J263" s="17">
        <f>+'[14]2016tab8&amp;9A'!$C$107</f>
        <v>72490425</v>
      </c>
      <c r="K263" s="17">
        <f>+'[14]2016tab8&amp;9A'!$C$111</f>
        <v>2296823</v>
      </c>
      <c r="L263" s="17">
        <f>+'[14]2016tab8&amp;9A'!$C$115</f>
        <v>87296738</v>
      </c>
      <c r="M263" s="19">
        <f t="shared" si="46"/>
        <v>946810544</v>
      </c>
    </row>
    <row r="264" spans="1:15" x14ac:dyDescent="0.2">
      <c r="A264" s="12" t="s">
        <v>48</v>
      </c>
      <c r="B264" s="17">
        <f>+'[14]2016tab8&amp;9A'!$D$66</f>
        <v>9633060</v>
      </c>
      <c r="C264" s="17">
        <f>+'[14]2016tab8&amp;9A'!$D$69</f>
        <v>94302530</v>
      </c>
      <c r="D264" s="17">
        <f>+'[14]2016tab8&amp;9A'!$D$72</f>
        <v>256822824</v>
      </c>
      <c r="E264" s="17">
        <f>+'[14]2016tab8&amp;9A'!$D$88</f>
        <v>392190305</v>
      </c>
      <c r="F264" s="17">
        <f>+'[14]2016tab8&amp;9A'!$D$89</f>
        <v>31374349</v>
      </c>
      <c r="G264" s="17">
        <f t="shared" si="45"/>
        <v>423564654</v>
      </c>
      <c r="H264" s="17">
        <f>+'[14]2016tab8&amp;9A'!$D$103</f>
        <v>80666</v>
      </c>
      <c r="I264" s="17">
        <f>+'[14]2016tab8&amp;9A'!$D$105</f>
        <v>0</v>
      </c>
      <c r="J264" s="17">
        <f>+'[14]2016tab8&amp;9A'!$D$107</f>
        <v>70663720</v>
      </c>
      <c r="K264" s="17">
        <f>+'[14]2016tab8&amp;9A'!$D$111</f>
        <v>3587700</v>
      </c>
      <c r="L264" s="17">
        <f>+'[14]2016tab8&amp;9A'!$D$115</f>
        <v>74545675</v>
      </c>
      <c r="M264" s="19">
        <f t="shared" si="46"/>
        <v>933200829</v>
      </c>
    </row>
    <row r="265" spans="1:15" x14ac:dyDescent="0.2">
      <c r="A265" s="12" t="s">
        <v>9</v>
      </c>
      <c r="B265" s="17">
        <f>+'[14]2016tab8&amp;9A'!$E$66</f>
        <v>8596550</v>
      </c>
      <c r="C265" s="17">
        <f>+'[14]2016tab8&amp;9A'!$E$69</f>
        <v>96793469</v>
      </c>
      <c r="D265" s="17">
        <f>+'[14]2016tab8&amp;9A'!$E$72</f>
        <v>267253474</v>
      </c>
      <c r="E265" s="17">
        <f>+'[14]2016tab8&amp;9A'!$E$88</f>
        <v>396842544</v>
      </c>
      <c r="F265" s="17">
        <f>+'[14]2016tab8&amp;9A'!$E$89</f>
        <v>27237119</v>
      </c>
      <c r="G265" s="17">
        <f t="shared" si="45"/>
        <v>424079663</v>
      </c>
      <c r="H265" s="17">
        <f>+'[14]2016tab8&amp;9A'!$E$103</f>
        <v>81117</v>
      </c>
      <c r="I265" s="17">
        <f>+'[14]2016tab8&amp;9A'!$E$105</f>
        <v>0</v>
      </c>
      <c r="J265" s="17">
        <f>+'[14]2016tab8&amp;9A'!$E$107</f>
        <v>71289928</v>
      </c>
      <c r="K265" s="17">
        <f>+'[14]2016tab8&amp;9A'!$E$111</f>
        <v>2916861</v>
      </c>
      <c r="L265" s="17">
        <f>+'[14]2016tab8&amp;9A'!$E$115</f>
        <v>76268173</v>
      </c>
      <c r="M265" s="19">
        <f t="shared" si="46"/>
        <v>947279235</v>
      </c>
    </row>
    <row r="266" spans="1:15" x14ac:dyDescent="0.2">
      <c r="A266" s="12" t="s">
        <v>10</v>
      </c>
      <c r="B266" s="17">
        <f>+'[14]2016tab8&amp;9A'!$F$66</f>
        <v>10301287</v>
      </c>
      <c r="C266" s="17">
        <f>+'[14]2016tab8&amp;9A'!$F$69</f>
        <v>89028417</v>
      </c>
      <c r="D266" s="17">
        <f>+'[14]2016tab8&amp;9A'!$F$72</f>
        <v>269915063</v>
      </c>
      <c r="E266" s="17">
        <f>+'[14]2016tab8&amp;9A'!$F$88</f>
        <v>432710041</v>
      </c>
      <c r="F266" s="17">
        <f>+'[14]2016tab8&amp;9A'!$F$89</f>
        <v>27125110</v>
      </c>
      <c r="G266" s="17">
        <f t="shared" si="45"/>
        <v>459835151</v>
      </c>
      <c r="H266" s="17">
        <f>+'[14]2016tab8&amp;9A'!$F$103</f>
        <v>137386</v>
      </c>
      <c r="I266" s="17">
        <f>+'[14]2016tab8&amp;9A'!$F$105</f>
        <v>0</v>
      </c>
      <c r="J266" s="17">
        <f>+'[14]2016tab8&amp;9A'!$F$107</f>
        <v>73550641</v>
      </c>
      <c r="K266" s="17">
        <f>+'[14]2016tab8&amp;9A'!$F$111</f>
        <v>2132739</v>
      </c>
      <c r="L266" s="17">
        <f>+'[14]2016tab8&amp;9A'!$F$115</f>
        <v>80133751</v>
      </c>
      <c r="M266" s="19">
        <f t="shared" si="46"/>
        <v>985034435</v>
      </c>
    </row>
    <row r="267" spans="1:15" x14ac:dyDescent="0.2">
      <c r="A267" s="12" t="s">
        <v>73</v>
      </c>
      <c r="B267" s="17">
        <f>+'[14]2016tab8&amp;9A'!$G$66</f>
        <v>9692260</v>
      </c>
      <c r="C267" s="17">
        <f>+'[14]2016tab8&amp;9A'!$G$69</f>
        <v>92552403</v>
      </c>
      <c r="D267" s="17">
        <f>+'[14]2016tab8&amp;9A'!$G$72</f>
        <v>276963229</v>
      </c>
      <c r="E267" s="17">
        <f>+'[14]2016tab8&amp;9A'!$G$88</f>
        <v>441583578</v>
      </c>
      <c r="F267" s="17">
        <f>+'[14]2016tab8&amp;9A'!$G$89</f>
        <v>27330600</v>
      </c>
      <c r="G267" s="17">
        <f t="shared" si="45"/>
        <v>468914178</v>
      </c>
      <c r="H267" s="17">
        <f>+'[14]2016tab8&amp;9A'!$G$103</f>
        <v>235407</v>
      </c>
      <c r="I267" s="17">
        <f>+'[14]2016tab8&amp;9A'!$G$105</f>
        <v>0</v>
      </c>
      <c r="J267" s="17">
        <f>+'[14]2016tab8&amp;9A'!$G$107</f>
        <v>71852370</v>
      </c>
      <c r="K267" s="17">
        <f>+'[14]2016tab8&amp;9A'!$G$111</f>
        <v>2788705</v>
      </c>
      <c r="L267" s="17">
        <f>+'[14]2016tab8&amp;9A'!$G$115</f>
        <v>79186607</v>
      </c>
      <c r="M267" s="19">
        <f t="shared" si="46"/>
        <v>1002185159</v>
      </c>
    </row>
    <row r="268" spans="1:15" x14ac:dyDescent="0.2">
      <c r="A268" s="12" t="s">
        <v>43</v>
      </c>
      <c r="B268" s="17">
        <f>+'[14]2016tab8&amp;9A'!$H$66</f>
        <v>8535719</v>
      </c>
      <c r="C268" s="17">
        <f>+'[14]2016tab8&amp;9A'!$H$69</f>
        <v>103204725</v>
      </c>
      <c r="D268" s="17">
        <f>+'[14]2016tab8&amp;9A'!$H$72</f>
        <v>257341726</v>
      </c>
      <c r="E268" s="17">
        <f>+'[14]2016tab8&amp;9A'!$H$88</f>
        <v>448977047</v>
      </c>
      <c r="F268" s="17">
        <f>+'[14]2016tab8&amp;9A'!$H$89</f>
        <v>27950418</v>
      </c>
      <c r="G268" s="17">
        <f t="shared" ref="G268:G273" si="47">SUM(E268:F268)</f>
        <v>476927465</v>
      </c>
      <c r="H268" s="17">
        <f>+'[14]2016tab8&amp;9A'!$H$103</f>
        <v>286299</v>
      </c>
      <c r="I268" s="17">
        <f>+'[14]2016tab8&amp;9A'!$H$105</f>
        <v>0</v>
      </c>
      <c r="J268" s="17">
        <f>+'[14]2016tab8&amp;9A'!$H$107</f>
        <v>72511369</v>
      </c>
      <c r="K268" s="17">
        <f>+'[14]2016tab8&amp;9A'!$H$111</f>
        <v>2317873</v>
      </c>
      <c r="L268" s="17">
        <f>+'[14]2016tab8&amp;9A'!$H$115</f>
        <v>79813954</v>
      </c>
      <c r="M268" s="19">
        <f t="shared" ref="M268:M273" si="48">SUM(G268:L268)+B268+C268+D268</f>
        <v>1000939130</v>
      </c>
    </row>
    <row r="269" spans="1:15" x14ac:dyDescent="0.2">
      <c r="A269" s="12" t="s">
        <v>15</v>
      </c>
      <c r="B269" s="17">
        <f>+'[14]2016tab8&amp;9A'!$I$66</f>
        <v>9883842</v>
      </c>
      <c r="C269" s="17">
        <f>+'[14]2016tab8&amp;9A'!$I$69</f>
        <v>98359041</v>
      </c>
      <c r="D269" s="17">
        <f>+'[14]2016tab8&amp;9A'!$I$72</f>
        <v>285109520</v>
      </c>
      <c r="E269" s="17">
        <f>+'[14]2016tab8&amp;9A'!$I$88</f>
        <v>454051499</v>
      </c>
      <c r="F269" s="17">
        <f>+'[14]2016tab8&amp;9A'!$I$89</f>
        <v>27860807</v>
      </c>
      <c r="G269" s="17">
        <f t="shared" si="47"/>
        <v>481912306</v>
      </c>
      <c r="H269" s="17">
        <f>+'[14]2016tab8&amp;9A'!$I$103</f>
        <v>145869</v>
      </c>
      <c r="I269" s="17">
        <f>+'[14]2016tab8&amp;9A'!$I$105</f>
        <v>0</v>
      </c>
      <c r="J269" s="17">
        <f>+'[14]2016tab8&amp;9A'!$I$107</f>
        <v>74694020</v>
      </c>
      <c r="K269" s="17">
        <f>+'[14]2016tab8&amp;9A'!$I$111</f>
        <v>1820641</v>
      </c>
      <c r="L269" s="17">
        <f>+'[14]2016tab8&amp;9A'!$I$115</f>
        <v>80377727</v>
      </c>
      <c r="M269" s="19">
        <f t="shared" si="48"/>
        <v>1032302966</v>
      </c>
    </row>
    <row r="270" spans="1:15" x14ac:dyDescent="0.2">
      <c r="A270" s="12" t="s">
        <v>74</v>
      </c>
      <c r="B270" s="17">
        <f>+'[14]2016tab8&amp;9A'!$J$66</f>
        <v>9313962</v>
      </c>
      <c r="C270" s="17">
        <f>+'[14]2016tab8&amp;9A'!$J$69</f>
        <v>96891655</v>
      </c>
      <c r="D270" s="17">
        <f>+'[14]2016tab8&amp;9A'!$J$72</f>
        <v>286666080</v>
      </c>
      <c r="E270" s="17">
        <f>+'[14]2016tab8&amp;9A'!$J$88</f>
        <v>459653029</v>
      </c>
      <c r="F270" s="17">
        <f>+'[14]2016tab8&amp;9A'!$J$89</f>
        <v>28363293</v>
      </c>
      <c r="G270" s="17">
        <f t="shared" si="47"/>
        <v>488016322</v>
      </c>
      <c r="H270" s="17">
        <f>+'[14]2016tab8&amp;9A'!$J$103</f>
        <v>98415</v>
      </c>
      <c r="I270" s="17">
        <f>+'[14]2016tab8&amp;9A'!$J$105</f>
        <v>0</v>
      </c>
      <c r="J270" s="17">
        <f>+'[14]2016tab8&amp;9A'!$J$107</f>
        <v>74794459</v>
      </c>
      <c r="K270" s="17">
        <f>+'[14]2016tab8&amp;9A'!$J$111</f>
        <v>2835240</v>
      </c>
      <c r="L270" s="17">
        <f>+'[14]2016tab8&amp;9A'!$J$115</f>
        <v>75979466</v>
      </c>
      <c r="M270" s="19">
        <f t="shared" si="48"/>
        <v>1034595599</v>
      </c>
    </row>
    <row r="271" spans="1:15" x14ac:dyDescent="0.2">
      <c r="A271" s="12" t="s">
        <v>47</v>
      </c>
      <c r="B271" s="17">
        <f>+'[14]2016tab8&amp;9A'!$K$66</f>
        <v>9228680</v>
      </c>
      <c r="C271" s="17">
        <f>+'[14]2016tab8&amp;9A'!$K$69</f>
        <v>102705970</v>
      </c>
      <c r="D271" s="17">
        <f>+'[14]2016tab8&amp;9A'!$K$72</f>
        <v>276426482</v>
      </c>
      <c r="E271" s="17">
        <f>+'[14]2016tab8&amp;9A'!$K$88</f>
        <v>464786120</v>
      </c>
      <c r="F271" s="17">
        <f>+'[14]2016tab8&amp;9A'!$K$89</f>
        <v>28105210</v>
      </c>
      <c r="G271" s="17">
        <f t="shared" si="47"/>
        <v>492891330</v>
      </c>
      <c r="H271" s="17">
        <f>+'[14]2016tab8&amp;9A'!$K$103</f>
        <v>98932</v>
      </c>
      <c r="I271" s="17">
        <f>+'[14]2016tab8&amp;9A'!$K$105</f>
        <v>0</v>
      </c>
      <c r="J271" s="17">
        <f>+'[14]2016tab8&amp;9A'!$K$107</f>
        <v>74669378</v>
      </c>
      <c r="K271" s="17">
        <f>+'[14]2016tab8&amp;9A'!$K$111</f>
        <v>1991523</v>
      </c>
      <c r="L271" s="17">
        <f>+'[14]2016tab8&amp;9A'!$K$115</f>
        <v>80386727</v>
      </c>
      <c r="M271" s="19">
        <f t="shared" si="48"/>
        <v>1038399022</v>
      </c>
    </row>
    <row r="272" spans="1:15" x14ac:dyDescent="0.2">
      <c r="A272" s="12" t="s">
        <v>52</v>
      </c>
      <c r="B272" s="17">
        <f>+'[14]2016tab8&amp;9A'!$L$66</f>
        <v>9434320</v>
      </c>
      <c r="C272" s="17">
        <f>+'[14]2016tab8&amp;9A'!$L$69</f>
        <v>107042840</v>
      </c>
      <c r="D272" s="17">
        <f>+'[14]2016tab8&amp;9A'!$L$72</f>
        <v>281508150</v>
      </c>
      <c r="E272" s="17">
        <f>+'[14]2016tab8&amp;9A'!$L$88</f>
        <v>468105143</v>
      </c>
      <c r="F272" s="17">
        <f>+'[14]2016tab8&amp;9A'!$L$89</f>
        <v>27214441</v>
      </c>
      <c r="G272" s="17">
        <f t="shared" si="47"/>
        <v>495319584</v>
      </c>
      <c r="H272" s="17">
        <f>+'[14]2016tab8&amp;9A'!$L$103</f>
        <v>135352</v>
      </c>
      <c r="I272" s="17">
        <f>+'[14]2016tab8&amp;9A'!$L$105</f>
        <v>0</v>
      </c>
      <c r="J272" s="17">
        <f>+'[14]2016tab8&amp;9A'!$L$107</f>
        <v>74642850</v>
      </c>
      <c r="K272" s="17">
        <f>+'[14]2016tab8&amp;9A'!$L$111</f>
        <v>2032974</v>
      </c>
      <c r="L272" s="17">
        <f>+'[14]2016tab8&amp;9A'!$L$115</f>
        <v>79486297</v>
      </c>
      <c r="M272" s="19">
        <f t="shared" si="48"/>
        <v>1049602367</v>
      </c>
    </row>
    <row r="273" spans="1:13" x14ac:dyDescent="0.2">
      <c r="A273" s="12" t="s">
        <v>49</v>
      </c>
      <c r="B273" s="17">
        <f>+'[14]2016tab8&amp;9A'!$M$66</f>
        <v>11860902</v>
      </c>
      <c r="C273" s="17">
        <f>+'[14]2016tab8&amp;9A'!$M$69</f>
        <v>115221875</v>
      </c>
      <c r="D273" s="17">
        <f>+'[14]2016tab8&amp;9A'!$M$72</f>
        <v>265168822</v>
      </c>
      <c r="E273" s="17">
        <f>+'[14]2016tab8&amp;9A'!$M$88</f>
        <v>471193328</v>
      </c>
      <c r="F273" s="17">
        <f>+'[14]2016tab8&amp;9A'!$M$89</f>
        <v>24195125</v>
      </c>
      <c r="G273" s="17">
        <f t="shared" si="47"/>
        <v>495388453</v>
      </c>
      <c r="H273" s="17">
        <f>+'[14]2016tab8&amp;9A'!$M$103</f>
        <v>136202</v>
      </c>
      <c r="I273" s="17">
        <f>+'[14]2016tab8&amp;9A'!$M$105</f>
        <v>0</v>
      </c>
      <c r="J273" s="17">
        <f>+'[14]2016tab8&amp;9A'!$M$107</f>
        <v>73803958</v>
      </c>
      <c r="K273" s="17">
        <f>+'[14]2016tab8&amp;9A'!$M$111</f>
        <v>2305323</v>
      </c>
      <c r="L273" s="17">
        <f>+'[14]2016tab8&amp;9A'!$M$115</f>
        <v>82918879</v>
      </c>
      <c r="M273" s="19">
        <f t="shared" si="48"/>
        <v>1046804414</v>
      </c>
    </row>
    <row r="275" spans="1:13" x14ac:dyDescent="0.2">
      <c r="A275" s="15">
        <v>2017</v>
      </c>
    </row>
    <row r="276" spans="1:13" x14ac:dyDescent="0.2">
      <c r="A276" s="12" t="s">
        <v>80</v>
      </c>
      <c r="B276" s="17">
        <f>+'[15]2017tab8&amp;9A'!$B$66</f>
        <v>10073510</v>
      </c>
      <c r="C276" s="17">
        <f>+'[15]2017tab8&amp;9A'!$B$69</f>
        <v>109138556</v>
      </c>
      <c r="D276" s="17">
        <f>+'[15]2017tab8&amp;9A'!$B$72</f>
        <v>273420754</v>
      </c>
      <c r="E276" s="17">
        <f>+'[15]2017tab8&amp;9A'!$B$88</f>
        <v>471690422</v>
      </c>
      <c r="F276" s="17">
        <f>+'[15]2017tab8&amp;9A'!$B$89</f>
        <v>27364608</v>
      </c>
      <c r="G276" s="17">
        <f>SUM(E276:F276)</f>
        <v>499055030</v>
      </c>
      <c r="H276" s="17">
        <f>+'[15]2017tab8&amp;9A'!$B$103</f>
        <v>316224</v>
      </c>
      <c r="I276" s="17">
        <f>+'[15]2017tab8&amp;9A'!$B$105</f>
        <v>0</v>
      </c>
      <c r="J276" s="17">
        <f>+'[15]2017tab8&amp;9A'!$B$107</f>
        <v>72816134</v>
      </c>
      <c r="K276" s="17">
        <f>+'[15]2017tab8&amp;9A'!$B$111</f>
        <v>2101967</v>
      </c>
      <c r="L276" s="17">
        <f>+'[15]2017tab8&amp;9A'!$B$115</f>
        <v>83618071</v>
      </c>
      <c r="M276" s="19">
        <f>SUM(G276:L276)+B276+C276+D276</f>
        <v>1050540246</v>
      </c>
    </row>
    <row r="277" spans="1:13" x14ac:dyDescent="0.2">
      <c r="A277" s="12" t="s">
        <v>41</v>
      </c>
      <c r="B277" s="17">
        <f>+'[15]2017tab8&amp;9A'!$C$66</f>
        <v>11274169</v>
      </c>
      <c r="C277" s="17">
        <f>+'[15]2017tab8&amp;9A'!$C$69</f>
        <v>139509873</v>
      </c>
      <c r="D277" s="17">
        <f>+'[15]2017tab8&amp;9A'!$C$72</f>
        <v>311921171</v>
      </c>
      <c r="E277" s="17">
        <f>+'[15]2017tab8&amp;9A'!$C$88</f>
        <v>544304496</v>
      </c>
      <c r="F277" s="17">
        <f>+'[15]2017tab8&amp;9A'!$C$89</f>
        <v>26255217</v>
      </c>
      <c r="G277" s="17">
        <f>SUM(E277:F277)</f>
        <v>570559713</v>
      </c>
      <c r="H277" s="17">
        <f>+'[15]2017tab8&amp;9A'!$C$103</f>
        <v>910015</v>
      </c>
      <c r="I277" s="17">
        <f>+'[15]2017tab8&amp;9A'!$C$105</f>
        <v>0</v>
      </c>
      <c r="J277" s="17">
        <f>+'[15]2017tab8&amp;9A'!$C$107</f>
        <v>92544547</v>
      </c>
      <c r="K277" s="17">
        <f>+'[15]2017tab8&amp;9A'!$C$111</f>
        <v>2577036</v>
      </c>
      <c r="L277" s="17">
        <f>+'[15]2017tab8&amp;9A'!$C$115</f>
        <v>99017683</v>
      </c>
      <c r="M277" s="19">
        <f>SUM(G277:L277)+B277+C277+D277</f>
        <v>1228314207</v>
      </c>
    </row>
    <row r="278" spans="1:13" x14ac:dyDescent="0.2">
      <c r="A278" s="12" t="s">
        <v>48</v>
      </c>
      <c r="B278" s="17">
        <f>+'[15]2017tab8&amp;9A'!$D$66</f>
        <v>10245171</v>
      </c>
      <c r="C278" s="17">
        <f>+'[15]2017tab8&amp;9A'!$D$69</f>
        <v>135381614</v>
      </c>
      <c r="D278" s="17">
        <f>+'[15]2017tab8&amp;9A'!$D$72</f>
        <v>301657019</v>
      </c>
      <c r="E278" s="17">
        <f>+'[15]2017tab8&amp;9A'!$D$88</f>
        <v>549345099</v>
      </c>
      <c r="F278" s="17">
        <f>+'[15]2017tab8&amp;9A'!$D$89</f>
        <v>26001361</v>
      </c>
      <c r="G278" s="17">
        <f t="shared" ref="G278:G290" si="49">SUM(E278:F278)</f>
        <v>575346460</v>
      </c>
      <c r="H278" s="17">
        <f>+'[15]2017tab8&amp;9A'!$D$103</f>
        <v>1193790</v>
      </c>
      <c r="I278" s="17">
        <f>+'[15]2017tab8&amp;9A'!$D$105</f>
        <v>0</v>
      </c>
      <c r="J278" s="17">
        <f>+'[15]2017tab8&amp;9A'!$D$107</f>
        <v>92559074</v>
      </c>
      <c r="K278" s="17">
        <f>+'[15]2017tab8&amp;9A'!$D$111</f>
        <v>3485710</v>
      </c>
      <c r="L278" s="17">
        <f>+'[15]2017tab8&amp;9A'!$D$115</f>
        <v>112673967</v>
      </c>
      <c r="M278" s="19">
        <f t="shared" ref="M278:M290" si="50">SUM(G278:L278)+B278+C278+D278</f>
        <v>1232542805</v>
      </c>
    </row>
    <row r="279" spans="1:13" x14ac:dyDescent="0.2">
      <c r="A279" s="12" t="s">
        <v>44</v>
      </c>
      <c r="B279" s="17">
        <f>+'[15]2017tab8&amp;9A'!$E$66</f>
        <v>11728307</v>
      </c>
      <c r="C279" s="17">
        <f>+'[15]2017tab8&amp;9A'!$E$69</f>
        <v>143902092</v>
      </c>
      <c r="D279" s="17">
        <f>+'[15]2017tab8&amp;9A'!$E$72</f>
        <v>307316902</v>
      </c>
      <c r="E279" s="17">
        <f>+'[15]2017tab8&amp;9A'!$E$88</f>
        <v>553518546</v>
      </c>
      <c r="F279" s="17">
        <f>+'[15]2017tab8&amp;9A'!$E$89</f>
        <v>26202175</v>
      </c>
      <c r="G279" s="17">
        <f t="shared" si="49"/>
        <v>579720721</v>
      </c>
      <c r="H279" s="17">
        <f>+'[15]2017tab8&amp;9A'!$E$103</f>
        <v>1773855</v>
      </c>
      <c r="I279" s="17">
        <f>+'[15]2017tab8&amp;9A'!$E$105</f>
        <v>0</v>
      </c>
      <c r="J279" s="17">
        <f>+'[15]2017tab8&amp;9A'!$E$107</f>
        <v>97562731</v>
      </c>
      <c r="K279" s="17">
        <f>+'[15]2017tab8&amp;9A'!$E$111</f>
        <v>1933750</v>
      </c>
      <c r="L279" s="17">
        <f>+'[15]2017tab8&amp;9A'!$E$115</f>
        <v>118592227</v>
      </c>
      <c r="M279" s="19">
        <f t="shared" si="50"/>
        <v>1262530585</v>
      </c>
    </row>
    <row r="280" spans="1:13" x14ac:dyDescent="0.2">
      <c r="A280" s="12" t="s">
        <v>10</v>
      </c>
      <c r="B280" s="17">
        <f>+'[15]2017tab8&amp;9A'!$F$66</f>
        <v>11583548</v>
      </c>
      <c r="C280" s="17">
        <f>+'[15]2017tab8&amp;9A'!$F$69</f>
        <v>161585541</v>
      </c>
      <c r="D280" s="17">
        <f>+'[15]2017tab8&amp;9A'!$F$72</f>
        <v>319865434</v>
      </c>
      <c r="E280" s="17">
        <f>+'[15]2017tab8&amp;9A'!$F$88</f>
        <v>557472364</v>
      </c>
      <c r="F280" s="17">
        <f>+'[15]2017tab8&amp;9A'!$F$89</f>
        <v>24991813</v>
      </c>
      <c r="G280" s="17">
        <f t="shared" si="49"/>
        <v>582464177</v>
      </c>
      <c r="H280" s="17">
        <f>+'[15]2017tab8&amp;9A'!$F$103</f>
        <v>2073223</v>
      </c>
      <c r="I280" s="17">
        <f>+'[15]2017tab8&amp;9A'!$F$105</f>
        <v>0</v>
      </c>
      <c r="J280" s="17">
        <f>+'[15]2017tab8&amp;9A'!$F$107</f>
        <v>84938481</v>
      </c>
      <c r="K280" s="17">
        <f>+'[15]2017tab8&amp;9A'!$F$111</f>
        <v>1684032</v>
      </c>
      <c r="L280" s="17">
        <f>+'[15]2017tab8&amp;9A'!$F$115</f>
        <v>113216032</v>
      </c>
      <c r="M280" s="19">
        <f t="shared" si="50"/>
        <v>1277410468</v>
      </c>
    </row>
    <row r="281" spans="1:13" x14ac:dyDescent="0.2">
      <c r="A281" s="12" t="s">
        <v>42</v>
      </c>
      <c r="B281" s="17">
        <f>+'[15]2017tab8&amp;9A'!$G$66</f>
        <v>10757879</v>
      </c>
      <c r="C281" s="17">
        <f>+'[15]2017tab8&amp;9A'!$G$69</f>
        <v>163387538</v>
      </c>
      <c r="D281" s="17">
        <f>+'[15]2017tab8&amp;9A'!$G$72</f>
        <v>315393560</v>
      </c>
      <c r="E281" s="17">
        <f>+'[15]2017tab8&amp;9A'!$G$88</f>
        <v>556866024</v>
      </c>
      <c r="F281" s="17">
        <f>+'[15]2017tab8&amp;9A'!$G$89</f>
        <v>24556564</v>
      </c>
      <c r="G281" s="17">
        <f t="shared" si="49"/>
        <v>581422588</v>
      </c>
      <c r="H281" s="17">
        <f>+'[15]2017tab8&amp;9A'!$G$103</f>
        <v>2258129</v>
      </c>
      <c r="I281" s="17">
        <f>+'[15]2017tab8&amp;9A'!$G$105</f>
        <v>0</v>
      </c>
      <c r="J281" s="17">
        <f>+'[15]2017tab8&amp;9A'!$G$107</f>
        <v>85180310</v>
      </c>
      <c r="K281" s="17">
        <f>+'[15]2017tab8&amp;9A'!$G$111</f>
        <v>2520767</v>
      </c>
      <c r="L281" s="17">
        <f>+'[15]2017tab8&amp;9A'!$G$115</f>
        <v>115794263</v>
      </c>
      <c r="M281" s="19">
        <f t="shared" si="50"/>
        <v>1276715034</v>
      </c>
    </row>
    <row r="282" spans="1:13" x14ac:dyDescent="0.2">
      <c r="A282" s="12" t="s">
        <v>54</v>
      </c>
      <c r="B282" s="17">
        <f>+'[15]2017tab8&amp;9A'!$H$66</f>
        <v>11556083</v>
      </c>
      <c r="C282" s="17">
        <f>+'[15]2017tab8&amp;9A'!$H$69</f>
        <v>177981848</v>
      </c>
      <c r="D282" s="17">
        <f>+'[15]2017tab8&amp;9A'!$H$72</f>
        <v>322055216</v>
      </c>
      <c r="E282" s="17">
        <f>+'[15]2017tab8&amp;9A'!$H$88</f>
        <v>559724525</v>
      </c>
      <c r="F282" s="17">
        <f>+'[15]2017tab8&amp;9A'!$H$89</f>
        <v>24284832</v>
      </c>
      <c r="G282" s="17">
        <f t="shared" si="49"/>
        <v>584009357</v>
      </c>
      <c r="H282" s="17">
        <f>+'[15]2017tab8&amp;9A'!$H$103</f>
        <v>2449759</v>
      </c>
      <c r="I282" s="17">
        <f>+'[15]2017tab8&amp;9A'!$H$105</f>
        <v>0</v>
      </c>
      <c r="J282" s="17">
        <f>+'[15]2017tab8&amp;9A'!$H$107</f>
        <v>85177017</v>
      </c>
      <c r="K282" s="17">
        <f>+'[15]2017tab8&amp;9A'!$H$111</f>
        <v>2623030</v>
      </c>
      <c r="L282" s="17">
        <f>+'[15]2017tab8&amp;9A'!$H$115</f>
        <v>115037635</v>
      </c>
      <c r="M282" s="19">
        <f t="shared" si="50"/>
        <v>1300889945</v>
      </c>
    </row>
    <row r="283" spans="1:13" x14ac:dyDescent="0.2">
      <c r="A283" s="12" t="s">
        <v>50</v>
      </c>
      <c r="B283" s="17">
        <f>+'[15]2017tab8&amp;9A'!$I$66</f>
        <v>12227271</v>
      </c>
      <c r="C283" s="17">
        <f>+'[15]2017tab8&amp;9A'!$I$69</f>
        <v>192076587</v>
      </c>
      <c r="D283" s="17">
        <f>+'[15]2017tab8&amp;9A'!$I$72</f>
        <v>318615794</v>
      </c>
      <c r="E283" s="17">
        <f>+'[15]2017tab8&amp;9A'!$I$88</f>
        <v>588305024</v>
      </c>
      <c r="F283" s="17">
        <f>+'[15]2017tab8&amp;9A'!$I$89</f>
        <v>25319514</v>
      </c>
      <c r="G283" s="17">
        <f t="shared" si="49"/>
        <v>613624538</v>
      </c>
      <c r="H283" s="17">
        <f>+'[15]2017tab8&amp;9A'!$I$103</f>
        <v>3519568</v>
      </c>
      <c r="I283" s="17">
        <f>+'[15]2017tab8&amp;9A'!$I$105</f>
        <v>0</v>
      </c>
      <c r="J283" s="17">
        <f>+'[15]2017tab8&amp;9A'!$I$107</f>
        <v>88689337</v>
      </c>
      <c r="K283" s="17">
        <f>+'[15]2017tab8&amp;9A'!$I$111</f>
        <v>1513495</v>
      </c>
      <c r="L283" s="17">
        <f>+'[15]2017tab8&amp;9A'!$I$115</f>
        <v>123171561</v>
      </c>
      <c r="M283" s="19">
        <f t="shared" si="50"/>
        <v>1353438151</v>
      </c>
    </row>
    <row r="284" spans="1:13" x14ac:dyDescent="0.2">
      <c r="A284" s="12" t="s">
        <v>46</v>
      </c>
      <c r="B284" s="17">
        <f>+'[15]2017tab8&amp;9A'!$J$66</f>
        <v>11216194</v>
      </c>
      <c r="C284" s="17">
        <f>+'[15]2017tab8&amp;9A'!$J$69</f>
        <v>185815827</v>
      </c>
      <c r="D284" s="17">
        <f>+'[15]2017tab8&amp;9A'!$J$72</f>
        <v>324305605</v>
      </c>
      <c r="E284" s="17">
        <f>+'[15]2017tab8&amp;9A'!$J$88</f>
        <v>596235464</v>
      </c>
      <c r="F284" s="17">
        <f>+'[15]2017tab8&amp;9A'!$J$89</f>
        <v>24213797</v>
      </c>
      <c r="G284" s="17">
        <f t="shared" si="49"/>
        <v>620449261</v>
      </c>
      <c r="H284" s="17">
        <f>+'[15]2017tab8&amp;9A'!$J$103</f>
        <v>3337670</v>
      </c>
      <c r="I284" s="17">
        <f>+'[15]2017tab8&amp;9A'!$J$105</f>
        <v>0</v>
      </c>
      <c r="J284" s="17">
        <f>+'[15]2017tab8&amp;9A'!$J$107</f>
        <v>91087702</v>
      </c>
      <c r="K284" s="17">
        <f>+'[15]2017tab8&amp;9A'!$J$111</f>
        <v>2791559</v>
      </c>
      <c r="L284" s="17">
        <f>+'[15]2017tab8&amp;9A'!$J$115</f>
        <v>118524184</v>
      </c>
      <c r="M284" s="19">
        <f t="shared" si="50"/>
        <v>1357528002</v>
      </c>
    </row>
    <row r="285" spans="1:13" x14ac:dyDescent="0.2">
      <c r="A285" s="12" t="s">
        <v>47</v>
      </c>
      <c r="B285" s="17">
        <f>+'[15]2017tab8&amp;9A'!$K$66</f>
        <v>14433748</v>
      </c>
      <c r="C285" s="17">
        <f>+'[15]2017tab8&amp;9A'!$K$69</f>
        <v>191720912</v>
      </c>
      <c r="D285" s="17">
        <f>+'[15]2017tab8&amp;9A'!$K$72</f>
        <v>308140563</v>
      </c>
      <c r="E285" s="17">
        <f>+'[15]2017tab8&amp;9A'!$K$88</f>
        <v>597268230</v>
      </c>
      <c r="F285" s="17">
        <f>+'[15]2017tab8&amp;9A'!$K$89</f>
        <v>23154246</v>
      </c>
      <c r="G285" s="17">
        <f t="shared" si="49"/>
        <v>620422476</v>
      </c>
      <c r="H285" s="17">
        <f>+'[15]2017tab8&amp;9A'!$K$103</f>
        <v>3737181</v>
      </c>
      <c r="I285" s="17">
        <f>+'[15]2017tab8&amp;9A'!$K$105</f>
        <v>0</v>
      </c>
      <c r="J285" s="17">
        <f>+'[15]2017tab8&amp;9A'!$K$107</f>
        <v>94690900</v>
      </c>
      <c r="K285" s="17">
        <f>+'[15]2017tab8&amp;9A'!$K$111</f>
        <v>1600322</v>
      </c>
      <c r="L285" s="17">
        <f>+'[15]2017tab8&amp;9A'!$K$115</f>
        <v>130809985</v>
      </c>
      <c r="M285" s="19">
        <f t="shared" si="50"/>
        <v>1365556087</v>
      </c>
    </row>
    <row r="286" spans="1:13" x14ac:dyDescent="0.2">
      <c r="A286" s="12" t="s">
        <v>52</v>
      </c>
      <c r="B286" s="17">
        <f>+'[15]2017tab8&amp;9A'!$L$66</f>
        <v>13936953</v>
      </c>
      <c r="C286" s="17">
        <f>+'[15]2017tab8&amp;9A'!$L$69</f>
        <v>196951335</v>
      </c>
      <c r="D286" s="17">
        <f>+'[15]2017tab8&amp;9A'!$L$72</f>
        <v>322281245</v>
      </c>
      <c r="E286" s="17">
        <f>+'[15]2017tab8&amp;9A'!$L$88</f>
        <v>605678495</v>
      </c>
      <c r="F286" s="17">
        <f>+'[15]2017tab8&amp;9A'!$L$89</f>
        <v>24360815</v>
      </c>
      <c r="G286" s="17">
        <f t="shared" si="49"/>
        <v>630039310</v>
      </c>
      <c r="H286" s="17">
        <f>+'[15]2017tab8&amp;9A'!$L$103</f>
        <v>3139670</v>
      </c>
      <c r="I286" s="17">
        <f>+'[15]2017tab8&amp;9A'!$L$105</f>
        <v>0</v>
      </c>
      <c r="J286" s="17">
        <f>+'[15]2017tab8&amp;9A'!$L$107</f>
        <v>96788749</v>
      </c>
      <c r="K286" s="17">
        <f>+'[15]2017tab8&amp;9A'!$L$111</f>
        <v>1317910</v>
      </c>
      <c r="L286" s="17">
        <f>+'[15]2017tab8&amp;9A'!$L$115</f>
        <v>139359064</v>
      </c>
      <c r="M286" s="19">
        <f t="shared" si="50"/>
        <v>1403814236</v>
      </c>
    </row>
    <row r="287" spans="1:13" x14ac:dyDescent="0.2">
      <c r="A287" s="12" t="s">
        <v>49</v>
      </c>
      <c r="B287" s="17">
        <f>+'[15]2017tab8&amp;9A'!$M$66</f>
        <v>16583670</v>
      </c>
      <c r="C287" s="17">
        <f>+'[15]2017tab8&amp;9A'!$M$69</f>
        <v>184045780</v>
      </c>
      <c r="D287" s="17">
        <f>+'[15]2017tab8&amp;9A'!$M$72</f>
        <v>300290396</v>
      </c>
      <c r="E287" s="17">
        <f>+'[15]2017tab8&amp;9A'!$M$88</f>
        <v>591265794</v>
      </c>
      <c r="F287" s="17">
        <f>+'[15]2017tab8&amp;9A'!$M$89</f>
        <v>23636921</v>
      </c>
      <c r="G287" s="17">
        <f t="shared" si="49"/>
        <v>614902715</v>
      </c>
      <c r="H287" s="17">
        <f>+'[15]2017tab8&amp;9A'!$M$103</f>
        <v>3063741</v>
      </c>
      <c r="I287" s="17">
        <f>+'[15]2017tab8&amp;9A'!$M$105</f>
        <v>0</v>
      </c>
      <c r="J287" s="17">
        <f>+'[15]2017tab8&amp;9A'!$M$107</f>
        <v>100141882</v>
      </c>
      <c r="K287" s="17">
        <f>+'[15]2017tab8&amp;9A'!$M$111</f>
        <v>2524554</v>
      </c>
      <c r="L287" s="17">
        <f>+'[15]2017tab8&amp;9A'!$M$115</f>
        <v>129596548</v>
      </c>
      <c r="M287" s="19">
        <f t="shared" si="50"/>
        <v>1351149286</v>
      </c>
    </row>
    <row r="288" spans="1:13" x14ac:dyDescent="0.2">
      <c r="B288" s="17"/>
      <c r="C288" s="17"/>
      <c r="D288" s="17"/>
      <c r="E288" s="17"/>
      <c r="F288" s="17"/>
      <c r="G288" s="17"/>
      <c r="H288" s="17"/>
      <c r="I288" s="17"/>
      <c r="J288" s="17"/>
      <c r="K288" s="17"/>
      <c r="L288" s="17"/>
      <c r="M288" s="19"/>
    </row>
    <row r="289" spans="1:14" x14ac:dyDescent="0.2">
      <c r="A289" s="15">
        <v>2018</v>
      </c>
      <c r="B289" s="17"/>
      <c r="C289" s="17"/>
      <c r="D289" s="17"/>
      <c r="E289" s="17"/>
      <c r="F289" s="17"/>
      <c r="G289" s="17"/>
      <c r="H289" s="17"/>
      <c r="I289" s="17"/>
      <c r="J289" s="17"/>
      <c r="K289" s="17"/>
      <c r="L289" s="17"/>
      <c r="M289" s="19"/>
    </row>
    <row r="290" spans="1:14" x14ac:dyDescent="0.2">
      <c r="A290" s="12" t="s">
        <v>80</v>
      </c>
      <c r="B290" s="17">
        <f>+'[16]2018tab8&amp;9A'!$B$66</f>
        <v>13113133</v>
      </c>
      <c r="C290" s="17">
        <f>+'[16]2018tab8&amp;9A'!$B$69</f>
        <v>202455254</v>
      </c>
      <c r="D290" s="17">
        <f>+'[16]2018tab8&amp;9A'!$B$72</f>
        <v>315304672</v>
      </c>
      <c r="E290" s="17">
        <f>+'[16]2018tab8&amp;9A'!$B$88</f>
        <v>592703580</v>
      </c>
      <c r="F290" s="17">
        <f>+'[16]2018tab8&amp;9A'!$B$89</f>
        <v>23082333</v>
      </c>
      <c r="G290" s="17">
        <f t="shared" si="49"/>
        <v>615785913</v>
      </c>
      <c r="H290" s="17">
        <f>+'[16]2018tab8&amp;9A'!$B$103</f>
        <v>2757029</v>
      </c>
      <c r="I290" s="17">
        <f>+'[16]2018tab8&amp;9A'!$B$105</f>
        <v>0</v>
      </c>
      <c r="J290" s="17">
        <f>+'[16]2018tab8&amp;9A'!$B$107</f>
        <v>102131744</v>
      </c>
      <c r="K290" s="17">
        <f>+'[16]2018tab8&amp;9A'!$B$111</f>
        <v>2430276</v>
      </c>
      <c r="L290" s="17">
        <f>+'[16]2018tab8&amp;9A'!$B$115</f>
        <v>127357186</v>
      </c>
      <c r="M290" s="19">
        <f t="shared" si="50"/>
        <v>1381335207</v>
      </c>
      <c r="N290" s="17"/>
    </row>
    <row r="291" spans="1:14" x14ac:dyDescent="0.2">
      <c r="A291" s="12" t="s">
        <v>41</v>
      </c>
      <c r="B291" s="17">
        <f>+'[16]2018tab8&amp;9A'!$C$66</f>
        <v>13308079</v>
      </c>
      <c r="C291" s="17">
        <f>+'[16]2018tab8&amp;9A'!$C$69</f>
        <v>214159693</v>
      </c>
      <c r="D291" s="17">
        <f>+'[16]2018tab8&amp;9A'!$C$72</f>
        <v>334151856</v>
      </c>
      <c r="E291" s="17">
        <f>+'[16]2018tab8&amp;9A'!$C$88</f>
        <v>597577695</v>
      </c>
      <c r="F291" s="17">
        <f>+'[16]2018tab8&amp;9A'!$C$89</f>
        <v>23580515</v>
      </c>
      <c r="G291" s="17">
        <f t="shared" ref="G291:G296" si="51">SUM(E291:F291)</f>
        <v>621158210</v>
      </c>
      <c r="H291" s="17">
        <f>+'[16]2018tab8&amp;9A'!$C$103</f>
        <v>2723307</v>
      </c>
      <c r="I291" s="17">
        <f>+'[16]2018tab8&amp;9A'!$C$105</f>
        <v>0</v>
      </c>
      <c r="J291" s="17">
        <f>+'[16]2018tab8&amp;9A'!$C$107</f>
        <v>98704634</v>
      </c>
      <c r="K291" s="17">
        <f>+'[16]2018tab8&amp;9A'!$C$111</f>
        <v>1892869</v>
      </c>
      <c r="L291" s="17">
        <f>+'[16]2018tab8&amp;9A'!$C$115</f>
        <v>129921550</v>
      </c>
      <c r="M291" s="19">
        <f t="shared" ref="M291:M296" si="52">SUM(G291:L291)+B291+C291+D291</f>
        <v>1416020198</v>
      </c>
      <c r="N291" s="17"/>
    </row>
    <row r="292" spans="1:14" x14ac:dyDescent="0.2">
      <c r="A292" s="12" t="s">
        <v>48</v>
      </c>
      <c r="B292" s="17">
        <f>+'[16]2018tab8&amp;9A'!$D$66</f>
        <v>13450869</v>
      </c>
      <c r="C292" s="17">
        <f>+'[16]2018tab8&amp;9A'!$D$69</f>
        <v>189834956</v>
      </c>
      <c r="D292" s="17">
        <f>+'[16]2018tab8&amp;9A'!$D$72</f>
        <v>331732778</v>
      </c>
      <c r="E292" s="17">
        <f>+'[16]2018tab8&amp;9A'!$D$88</f>
        <v>611118932</v>
      </c>
      <c r="F292" s="17">
        <f>+'[16]2018tab8&amp;9A'!$D$89</f>
        <v>23452661</v>
      </c>
      <c r="G292" s="17">
        <f t="shared" si="51"/>
        <v>634571593</v>
      </c>
      <c r="H292" s="17">
        <f>+'[16]2018tab8&amp;9A'!$D$103</f>
        <v>2858085</v>
      </c>
      <c r="I292" s="17">
        <f>+'[16]2018tab8&amp;9A'!$D$105</f>
        <v>0</v>
      </c>
      <c r="J292" s="17">
        <f>+'[16]2018tab8&amp;9A'!$D$107</f>
        <v>104686820</v>
      </c>
      <c r="K292" s="17">
        <f>+'[16]2018tab8&amp;9A'!$D$111</f>
        <v>3571237</v>
      </c>
      <c r="L292" s="17">
        <f>+'[16]2018tab8&amp;9A'!$D$115</f>
        <v>128402172</v>
      </c>
      <c r="M292" s="19">
        <f t="shared" si="52"/>
        <v>1409108510</v>
      </c>
      <c r="N292" s="17"/>
    </row>
    <row r="293" spans="1:14" x14ac:dyDescent="0.2">
      <c r="A293" s="12" t="s">
        <v>44</v>
      </c>
      <c r="B293" s="17">
        <f>+'[16]2018tab8&amp;9A'!$E$66</f>
        <v>14918715</v>
      </c>
      <c r="C293" s="17">
        <f>+'[16]2018tab8&amp;9A'!$E$69</f>
        <v>197092755</v>
      </c>
      <c r="D293" s="17">
        <f>+'[16]2018tab8&amp;9A'!$E$72</f>
        <v>318509887</v>
      </c>
      <c r="E293" s="17">
        <f>+'[16]2018tab8&amp;9A'!$E$88</f>
        <v>619133455</v>
      </c>
      <c r="F293" s="17">
        <f>+'[16]2018tab8&amp;9A'!$E$89</f>
        <v>21684172</v>
      </c>
      <c r="G293" s="17">
        <f t="shared" si="51"/>
        <v>640817627</v>
      </c>
      <c r="H293" s="17">
        <f>+'[16]2018tab8&amp;9A'!$E$103</f>
        <v>2639866</v>
      </c>
      <c r="I293" s="17">
        <f>+'[16]2018tab8&amp;9A'!$E$105</f>
        <v>0</v>
      </c>
      <c r="J293" s="17">
        <f>+'[16]2018tab8&amp;9A'!$E$107</f>
        <v>107786935</v>
      </c>
      <c r="K293" s="17">
        <f>+'[16]2018tab8&amp;9A'!$E$111</f>
        <v>2423996</v>
      </c>
      <c r="L293" s="17">
        <f>+'[16]2018tab8&amp;9A'!$E$115</f>
        <v>134816655</v>
      </c>
      <c r="M293" s="19">
        <f t="shared" si="52"/>
        <v>1419006436</v>
      </c>
      <c r="N293" s="17"/>
    </row>
    <row r="294" spans="1:14" x14ac:dyDescent="0.2">
      <c r="A294" s="12" t="s">
        <v>10</v>
      </c>
      <c r="B294" s="17">
        <f>+'[16]2018tab8&amp;9A'!$F$66</f>
        <v>14762865</v>
      </c>
      <c r="C294" s="17">
        <f>+'[16]2018tab8&amp;9A'!$F$69</f>
        <v>203293887</v>
      </c>
      <c r="D294" s="17">
        <f>+'[16]2018tab8&amp;9A'!$F$72</f>
        <v>318519008</v>
      </c>
      <c r="E294" s="17">
        <f>+'[16]2018tab8&amp;9A'!$F$88</f>
        <v>630300359</v>
      </c>
      <c r="F294" s="17">
        <f>+'[16]2018tab8&amp;9A'!$F$89</f>
        <v>23184838</v>
      </c>
      <c r="G294" s="17">
        <f t="shared" si="51"/>
        <v>653485197</v>
      </c>
      <c r="H294" s="17">
        <f>+'[16]2018tab8&amp;9A'!$F$103</f>
        <v>3000104</v>
      </c>
      <c r="I294" s="17">
        <f>+'[16]2018tab8&amp;9A'!$F$105</f>
        <v>0</v>
      </c>
      <c r="J294" s="17">
        <f>+'[16]2018tab8&amp;9A'!$F$107</f>
        <v>110562088</v>
      </c>
      <c r="K294" s="17">
        <f>+'[16]2018tab8&amp;9A'!$F$111</f>
        <v>1477108</v>
      </c>
      <c r="L294" s="17">
        <f>+'[16]2018tab8&amp;9A'!$F$115</f>
        <v>133191922</v>
      </c>
      <c r="M294" s="19">
        <f t="shared" si="52"/>
        <v>1438292179</v>
      </c>
      <c r="N294" s="17"/>
    </row>
    <row r="295" spans="1:14" x14ac:dyDescent="0.2">
      <c r="A295" s="12" t="s">
        <v>11</v>
      </c>
      <c r="B295" s="17">
        <f>+'[16]2018tab8&amp;9A'!$G$66</f>
        <v>13454238</v>
      </c>
      <c r="C295" s="17">
        <f>+'[16]2018tab8&amp;9A'!$G$69</f>
        <v>201555066</v>
      </c>
      <c r="D295" s="17">
        <f>+'[16]2018tab8&amp;9A'!$G$72</f>
        <v>320298356</v>
      </c>
      <c r="E295" s="17">
        <f>+'[16]2018tab8&amp;9A'!$G$88</f>
        <v>643115329</v>
      </c>
      <c r="F295" s="17">
        <f>+'[16]2018tab8&amp;9A'!$G$89</f>
        <v>23526472</v>
      </c>
      <c r="G295" s="17">
        <f t="shared" si="51"/>
        <v>666641801</v>
      </c>
      <c r="H295" s="17">
        <f>+'[16]2018tab8&amp;9A'!$G$103</f>
        <v>3698805</v>
      </c>
      <c r="I295" s="17">
        <f>+'[16]2018tab8&amp;9A'!$G$105</f>
        <v>0</v>
      </c>
      <c r="J295" s="17">
        <f>+'[16]2018tab8&amp;9A'!$G$107</f>
        <v>114361803</v>
      </c>
      <c r="K295" s="17">
        <f>+'[16]2018tab8&amp;9A'!$G$111</f>
        <v>4919407</v>
      </c>
      <c r="L295" s="17">
        <f>+'[16]2018tab8&amp;9A'!$G$115</f>
        <v>137470118</v>
      </c>
      <c r="M295" s="19">
        <f t="shared" si="52"/>
        <v>1462399594</v>
      </c>
      <c r="N295" s="17"/>
    </row>
    <row r="296" spans="1:14" x14ac:dyDescent="0.2">
      <c r="A296" s="12" t="s">
        <v>82</v>
      </c>
      <c r="B296" s="17">
        <f>+'[16]2018tab8&amp;9A'!$H$66</f>
        <v>15610921</v>
      </c>
      <c r="C296" s="17">
        <f>+'[16]2018tab8&amp;9A'!$H$69</f>
        <v>244283918</v>
      </c>
      <c r="D296" s="17">
        <f>+'[16]2018tab8&amp;9A'!$H$72</f>
        <v>334104558</v>
      </c>
      <c r="E296" s="17">
        <f>+'[16]2018tab8&amp;9A'!$H$88</f>
        <v>652410627</v>
      </c>
      <c r="F296" s="17">
        <f>+'[16]2018tab8&amp;9A'!$H$89</f>
        <v>23020506</v>
      </c>
      <c r="G296" s="17">
        <f t="shared" si="51"/>
        <v>675431133</v>
      </c>
      <c r="H296" s="17">
        <f>+'[16]2018tab8&amp;9A'!$H$103</f>
        <v>3409145</v>
      </c>
      <c r="I296" s="17">
        <f>+'[16]2018tab8&amp;9A'!$G$105</f>
        <v>0</v>
      </c>
      <c r="J296" s="17">
        <f>+'[16]2018tab8&amp;9A'!$H$107</f>
        <v>91842392</v>
      </c>
      <c r="K296" s="17">
        <f>+'[16]2018tab8&amp;9A'!$H$111</f>
        <v>2533632</v>
      </c>
      <c r="L296" s="17">
        <f>+'[16]2018tab8&amp;9A'!$H$115</f>
        <v>136334921</v>
      </c>
      <c r="M296" s="19">
        <f t="shared" si="52"/>
        <v>1503550620</v>
      </c>
    </row>
    <row r="300" spans="1:14" x14ac:dyDescent="0.2">
      <c r="A300" s="12" t="s">
        <v>81</v>
      </c>
    </row>
  </sheetData>
  <mergeCells count="5">
    <mergeCell ref="E6:G6"/>
    <mergeCell ref="H6:J6"/>
    <mergeCell ref="A2:M2"/>
    <mergeCell ref="A3:M3"/>
    <mergeCell ref="A4:M4"/>
  </mergeCells>
  <phoneticPr fontId="0" type="noConversion"/>
  <printOptions horizontalCentered="1"/>
  <pageMargins left="0.5" right="0.5" top="0.75" bottom="0.75" header="0.3" footer="0.3"/>
  <pageSetup scale="1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16"/>
  <sheetViews>
    <sheetView zoomScale="80" zoomScaleNormal="80" workbookViewId="0">
      <pane xSplit="1" ySplit="10" topLeftCell="B275" activePane="bottomRight" state="frozen"/>
      <selection pane="topRight" activeCell="B1" sqref="B1"/>
      <selection pane="bottomLeft" activeCell="A11" sqref="A11"/>
      <selection pane="bottomRight" activeCell="B287" sqref="B287:M311"/>
    </sheetView>
  </sheetViews>
  <sheetFormatPr defaultColWidth="8.85546875" defaultRowHeight="12.75" x14ac:dyDescent="0.2"/>
  <cols>
    <col min="1" max="1" width="12.140625" style="24" customWidth="1"/>
    <col min="2" max="2" width="28.5703125" style="24" customWidth="1"/>
    <col min="3" max="10" width="19.7109375" style="24" bestFit="1" customWidth="1"/>
    <col min="11" max="11" width="25.5703125" style="24" bestFit="1" customWidth="1"/>
    <col min="12" max="13" width="19.7109375" style="24" bestFit="1" customWidth="1"/>
    <col min="14" max="16384" width="8.85546875" style="24"/>
  </cols>
  <sheetData>
    <row r="1" spans="1:13" ht="13.5" customHeight="1" x14ac:dyDescent="0.25">
      <c r="A1" s="23"/>
      <c r="B1" s="2" t="s">
        <v>55</v>
      </c>
      <c r="C1" s="2" t="s">
        <v>55</v>
      </c>
      <c r="D1" s="2" t="s">
        <v>55</v>
      </c>
      <c r="E1" s="2" t="s">
        <v>55</v>
      </c>
      <c r="F1" s="2" t="s">
        <v>55</v>
      </c>
      <c r="G1" s="2" t="s">
        <v>55</v>
      </c>
      <c r="H1" s="2" t="s">
        <v>55</v>
      </c>
      <c r="I1" s="2" t="s">
        <v>55</v>
      </c>
      <c r="J1" s="2" t="s">
        <v>55</v>
      </c>
      <c r="K1" s="2" t="s">
        <v>55</v>
      </c>
      <c r="L1" s="2" t="s">
        <v>55</v>
      </c>
      <c r="M1" s="2" t="s">
        <v>55</v>
      </c>
    </row>
    <row r="2" spans="1:13" ht="13.5" x14ac:dyDescent="0.25">
      <c r="A2" s="23"/>
      <c r="B2" s="2" t="s">
        <v>67</v>
      </c>
      <c r="C2" s="2" t="s">
        <v>67</v>
      </c>
      <c r="D2" s="2" t="s">
        <v>67</v>
      </c>
      <c r="E2" s="2" t="s">
        <v>67</v>
      </c>
      <c r="F2" s="2" t="s">
        <v>67</v>
      </c>
      <c r="G2" s="2" t="s">
        <v>67</v>
      </c>
      <c r="H2" s="2" t="s">
        <v>67</v>
      </c>
      <c r="I2" s="2" t="s">
        <v>67</v>
      </c>
      <c r="J2" s="2" t="s">
        <v>67</v>
      </c>
      <c r="K2" s="2" t="s">
        <v>67</v>
      </c>
      <c r="L2" s="2" t="s">
        <v>67</v>
      </c>
      <c r="M2" s="2" t="s">
        <v>67</v>
      </c>
    </row>
    <row r="3" spans="1:13" ht="13.5" x14ac:dyDescent="0.25">
      <c r="A3" s="23"/>
      <c r="B3" s="2" t="s">
        <v>56</v>
      </c>
      <c r="C3" s="2" t="s">
        <v>56</v>
      </c>
      <c r="D3" s="2" t="s">
        <v>56</v>
      </c>
      <c r="E3" s="2" t="s">
        <v>56</v>
      </c>
      <c r="F3" s="2" t="s">
        <v>56</v>
      </c>
      <c r="G3" s="2" t="s">
        <v>56</v>
      </c>
      <c r="H3" s="2" t="s">
        <v>56</v>
      </c>
      <c r="I3" s="2" t="s">
        <v>56</v>
      </c>
      <c r="J3" s="2" t="s">
        <v>56</v>
      </c>
      <c r="K3" s="2" t="s">
        <v>56</v>
      </c>
      <c r="L3" s="2" t="s">
        <v>56</v>
      </c>
      <c r="M3" s="2" t="s">
        <v>56</v>
      </c>
    </row>
    <row r="4" spans="1:13" ht="13.5" customHeight="1" x14ac:dyDescent="0.25">
      <c r="A4" s="23"/>
      <c r="B4" s="2"/>
      <c r="C4" s="2"/>
      <c r="D4" s="2"/>
      <c r="E4" s="2"/>
      <c r="F4" s="2"/>
      <c r="G4" s="2"/>
      <c r="H4" s="2"/>
      <c r="I4" s="2"/>
      <c r="J4" s="2"/>
      <c r="K4" s="2"/>
      <c r="L4" s="2"/>
      <c r="M4" s="2"/>
    </row>
    <row r="5" spans="1:13" ht="13.5" x14ac:dyDescent="0.25">
      <c r="A5" s="23"/>
      <c r="B5" s="2" t="s">
        <v>17</v>
      </c>
      <c r="C5" s="2" t="s">
        <v>17</v>
      </c>
      <c r="D5" s="2" t="s">
        <v>17</v>
      </c>
      <c r="E5" s="2" t="s">
        <v>17</v>
      </c>
      <c r="F5" s="2" t="s">
        <v>17</v>
      </c>
      <c r="G5" s="2" t="s">
        <v>17</v>
      </c>
      <c r="H5" s="2" t="s">
        <v>17</v>
      </c>
      <c r="I5" s="2" t="s">
        <v>17</v>
      </c>
      <c r="J5" s="2" t="s">
        <v>17</v>
      </c>
      <c r="K5" s="2" t="s">
        <v>17</v>
      </c>
      <c r="L5" s="2" t="s">
        <v>17</v>
      </c>
      <c r="M5" s="2" t="s">
        <v>17</v>
      </c>
    </row>
    <row r="6" spans="1:13" ht="13.5" x14ac:dyDescent="0.25">
      <c r="A6" s="2"/>
      <c r="B6" s="25" t="s">
        <v>76</v>
      </c>
      <c r="C6" s="2" t="s">
        <v>59</v>
      </c>
      <c r="D6" s="2" t="s">
        <v>77</v>
      </c>
      <c r="E6" s="2" t="s">
        <v>57</v>
      </c>
      <c r="F6" s="2" t="s">
        <v>57</v>
      </c>
      <c r="G6" s="2" t="s">
        <v>57</v>
      </c>
      <c r="H6" s="2" t="s">
        <v>58</v>
      </c>
      <c r="I6" s="2" t="s">
        <v>58</v>
      </c>
      <c r="J6" s="2" t="s">
        <v>58</v>
      </c>
      <c r="K6" s="2"/>
      <c r="L6" s="2"/>
      <c r="M6" s="2"/>
    </row>
    <row r="7" spans="1:13" ht="13.5" x14ac:dyDescent="0.25">
      <c r="A7" s="2"/>
      <c r="B7" s="26"/>
      <c r="C7" s="26"/>
      <c r="D7" s="26"/>
      <c r="E7" s="2" t="s">
        <v>60</v>
      </c>
      <c r="F7" s="2" t="s">
        <v>61</v>
      </c>
      <c r="G7" s="2" t="s">
        <v>16</v>
      </c>
      <c r="H7" s="2" t="s">
        <v>62</v>
      </c>
      <c r="I7" s="2" t="s">
        <v>40</v>
      </c>
      <c r="J7" s="2" t="s">
        <v>63</v>
      </c>
      <c r="K7" s="2" t="s">
        <v>64</v>
      </c>
      <c r="L7" s="2" t="s">
        <v>65</v>
      </c>
      <c r="M7" s="2" t="s">
        <v>78</v>
      </c>
    </row>
    <row r="8" spans="1:13" ht="13.5" x14ac:dyDescent="0.25">
      <c r="A8" s="2"/>
      <c r="B8" s="26"/>
      <c r="C8" s="26"/>
      <c r="D8" s="26"/>
      <c r="E8" s="2"/>
      <c r="F8" s="2"/>
      <c r="G8" s="2"/>
      <c r="H8" s="2"/>
      <c r="I8" s="2"/>
      <c r="J8" s="2"/>
      <c r="K8" s="2"/>
      <c r="L8" s="2"/>
      <c r="M8" s="2"/>
    </row>
    <row r="9" spans="1:13" ht="13.5" x14ac:dyDescent="0.25">
      <c r="A9" s="2"/>
      <c r="B9" s="26"/>
      <c r="C9" s="26"/>
      <c r="D9" s="26"/>
      <c r="E9" s="2"/>
      <c r="F9" s="2"/>
      <c r="G9" s="2"/>
      <c r="H9" s="2"/>
      <c r="I9" s="2"/>
      <c r="J9" s="2"/>
      <c r="K9" s="2"/>
      <c r="L9" s="2"/>
      <c r="M9" s="2"/>
    </row>
    <row r="10" spans="1:13" ht="13.5" x14ac:dyDescent="0.25">
      <c r="A10" s="2"/>
      <c r="B10" s="2" t="s">
        <v>66</v>
      </c>
      <c r="C10" s="2" t="s">
        <v>66</v>
      </c>
      <c r="D10" s="2" t="s">
        <v>66</v>
      </c>
      <c r="E10" s="2" t="s">
        <v>66</v>
      </c>
      <c r="F10" s="2" t="s">
        <v>66</v>
      </c>
      <c r="G10" s="2" t="s">
        <v>66</v>
      </c>
      <c r="H10" s="2" t="s">
        <v>66</v>
      </c>
      <c r="I10" s="2" t="s">
        <v>66</v>
      </c>
      <c r="J10" s="2" t="s">
        <v>66</v>
      </c>
      <c r="K10" s="2" t="s">
        <v>66</v>
      </c>
      <c r="L10" s="2" t="s">
        <v>66</v>
      </c>
      <c r="M10" s="2" t="s">
        <v>66</v>
      </c>
    </row>
    <row r="11" spans="1:13" ht="13.5" x14ac:dyDescent="0.25">
      <c r="A11" s="27">
        <v>33269</v>
      </c>
      <c r="B11" s="11">
        <v>143262</v>
      </c>
      <c r="C11" s="11">
        <v>4094684</v>
      </c>
      <c r="D11" s="11">
        <v>964117</v>
      </c>
      <c r="E11" s="11">
        <v>8277478</v>
      </c>
      <c r="F11" s="11">
        <v>765564</v>
      </c>
      <c r="G11" s="11">
        <f>E11+F11</f>
        <v>9043042</v>
      </c>
      <c r="H11" s="11">
        <v>1092383</v>
      </c>
      <c r="I11" s="11"/>
      <c r="J11" s="11">
        <v>125947</v>
      </c>
      <c r="K11" s="11">
        <v>673777</v>
      </c>
      <c r="L11" s="11">
        <v>1799617</v>
      </c>
      <c r="M11" s="11">
        <f>B11+C11+D11+G11+H11+J11+K11+L11</f>
        <v>17936829</v>
      </c>
    </row>
    <row r="12" spans="1:13" ht="13.5" x14ac:dyDescent="0.25">
      <c r="A12" s="27">
        <v>33297</v>
      </c>
      <c r="B12" s="11">
        <v>133907</v>
      </c>
      <c r="C12" s="11">
        <v>4195177</v>
      </c>
      <c r="D12" s="11">
        <v>1058248</v>
      </c>
      <c r="E12" s="11">
        <v>5348423</v>
      </c>
      <c r="F12" s="11">
        <v>816067</v>
      </c>
      <c r="G12" s="11">
        <f t="shared" ref="G12:G34" si="0">E12+F12</f>
        <v>6164490</v>
      </c>
      <c r="H12" s="11">
        <v>1226591</v>
      </c>
      <c r="I12" s="11"/>
      <c r="J12" s="11">
        <v>177273</v>
      </c>
      <c r="K12" s="11">
        <v>468885</v>
      </c>
      <c r="L12" s="11">
        <v>1909556</v>
      </c>
      <c r="M12" s="11">
        <f t="shared" ref="M12:M34" si="1">B12+C12+D12+G12+H12+J12+K12+L12</f>
        <v>15334127</v>
      </c>
    </row>
    <row r="13" spans="1:13" ht="13.5" x14ac:dyDescent="0.25">
      <c r="A13" s="27">
        <v>33328</v>
      </c>
      <c r="B13" s="11">
        <v>99040</v>
      </c>
      <c r="C13" s="11">
        <v>4302529</v>
      </c>
      <c r="D13" s="11">
        <v>1145585</v>
      </c>
      <c r="E13" s="11">
        <v>8586424</v>
      </c>
      <c r="F13" s="11">
        <v>826848</v>
      </c>
      <c r="G13" s="11">
        <f t="shared" si="0"/>
        <v>9413272</v>
      </c>
      <c r="H13" s="11">
        <v>1334395</v>
      </c>
      <c r="I13" s="11"/>
      <c r="J13" s="11">
        <v>163662</v>
      </c>
      <c r="K13" s="11">
        <v>711457</v>
      </c>
      <c r="L13" s="11">
        <v>2034273</v>
      </c>
      <c r="M13" s="11">
        <f t="shared" si="1"/>
        <v>19204213</v>
      </c>
    </row>
    <row r="14" spans="1:13" ht="13.5" x14ac:dyDescent="0.25">
      <c r="A14" s="27">
        <v>33358</v>
      </c>
      <c r="B14" s="11">
        <v>143411</v>
      </c>
      <c r="C14" s="11">
        <v>4527477</v>
      </c>
      <c r="D14" s="11">
        <v>1288508</v>
      </c>
      <c r="E14" s="11">
        <v>8515754</v>
      </c>
      <c r="F14" s="11">
        <v>820968</v>
      </c>
      <c r="G14" s="11">
        <f t="shared" si="0"/>
        <v>9336722</v>
      </c>
      <c r="H14" s="11">
        <v>1169144</v>
      </c>
      <c r="I14" s="11"/>
      <c r="J14" s="11">
        <v>218864</v>
      </c>
      <c r="K14" s="11">
        <v>586158</v>
      </c>
      <c r="L14" s="11">
        <v>1972694</v>
      </c>
      <c r="M14" s="11">
        <f t="shared" si="1"/>
        <v>19242978</v>
      </c>
    </row>
    <row r="15" spans="1:13" ht="13.5" x14ac:dyDescent="0.25">
      <c r="A15" s="27">
        <v>33389</v>
      </c>
      <c r="B15" s="11">
        <v>131624</v>
      </c>
      <c r="C15" s="11">
        <v>4591062</v>
      </c>
      <c r="D15" s="11">
        <v>1546684</v>
      </c>
      <c r="E15" s="11">
        <v>8669723</v>
      </c>
      <c r="F15" s="11">
        <v>807270</v>
      </c>
      <c r="G15" s="11">
        <f t="shared" si="0"/>
        <v>9476993</v>
      </c>
      <c r="H15" s="11">
        <v>1277653</v>
      </c>
      <c r="I15" s="11"/>
      <c r="J15" s="11">
        <v>214737</v>
      </c>
      <c r="K15" s="11">
        <v>446405</v>
      </c>
      <c r="L15" s="11">
        <v>1958643</v>
      </c>
      <c r="M15" s="11">
        <f t="shared" si="1"/>
        <v>19643801</v>
      </c>
    </row>
    <row r="16" spans="1:13" ht="13.5" x14ac:dyDescent="0.25">
      <c r="A16" s="27">
        <v>33419</v>
      </c>
      <c r="B16" s="11">
        <v>116768</v>
      </c>
      <c r="C16" s="11">
        <v>4289408</v>
      </c>
      <c r="D16" s="11">
        <v>1768924</v>
      </c>
      <c r="E16" s="11">
        <v>8878803</v>
      </c>
      <c r="F16" s="11">
        <v>780782</v>
      </c>
      <c r="G16" s="11">
        <f t="shared" si="0"/>
        <v>9659585</v>
      </c>
      <c r="H16" s="11">
        <v>1152499</v>
      </c>
      <c r="I16" s="11"/>
      <c r="J16" s="11">
        <v>450103</v>
      </c>
      <c r="K16" s="11">
        <v>508808</v>
      </c>
      <c r="L16" s="11">
        <v>2182608</v>
      </c>
      <c r="M16" s="11">
        <f t="shared" si="1"/>
        <v>20128703</v>
      </c>
    </row>
    <row r="17" spans="1:13" ht="13.5" x14ac:dyDescent="0.25">
      <c r="A17" s="27">
        <v>33450</v>
      </c>
      <c r="B17" s="11">
        <v>161963</v>
      </c>
      <c r="C17" s="11">
        <v>4252929</v>
      </c>
      <c r="D17" s="11">
        <v>1981310</v>
      </c>
      <c r="E17" s="11">
        <v>9072492</v>
      </c>
      <c r="F17" s="11">
        <v>750939</v>
      </c>
      <c r="G17" s="11">
        <f t="shared" si="0"/>
        <v>9823431</v>
      </c>
      <c r="H17" s="11">
        <v>1194802</v>
      </c>
      <c r="I17" s="11"/>
      <c r="J17" s="11">
        <v>395599</v>
      </c>
      <c r="K17" s="11">
        <v>773074</v>
      </c>
      <c r="L17" s="11">
        <v>2168753</v>
      </c>
      <c r="M17" s="11">
        <f t="shared" si="1"/>
        <v>20751861</v>
      </c>
    </row>
    <row r="18" spans="1:13" ht="13.5" x14ac:dyDescent="0.25">
      <c r="A18" s="27">
        <v>33481</v>
      </c>
      <c r="B18" s="11">
        <v>147017</v>
      </c>
      <c r="C18" s="11">
        <v>4558383</v>
      </c>
      <c r="D18" s="11">
        <v>2579410</v>
      </c>
      <c r="E18" s="11">
        <v>9221264</v>
      </c>
      <c r="F18" s="11">
        <v>736460</v>
      </c>
      <c r="G18" s="11">
        <f t="shared" si="0"/>
        <v>9957724</v>
      </c>
      <c r="H18" s="11">
        <v>1056173</v>
      </c>
      <c r="I18" s="11"/>
      <c r="J18" s="11">
        <v>396833</v>
      </c>
      <c r="K18" s="11">
        <v>543044</v>
      </c>
      <c r="L18" s="11">
        <v>2388936</v>
      </c>
      <c r="M18" s="11">
        <f t="shared" si="1"/>
        <v>21627520</v>
      </c>
    </row>
    <row r="19" spans="1:13" ht="13.5" x14ac:dyDescent="0.25">
      <c r="A19" s="27">
        <v>33511</v>
      </c>
      <c r="B19" s="11">
        <v>154769</v>
      </c>
      <c r="C19" s="11">
        <v>4574109</v>
      </c>
      <c r="D19" s="11">
        <v>3519058</v>
      </c>
      <c r="E19" s="11">
        <v>9608916</v>
      </c>
      <c r="F19" s="11">
        <v>707753</v>
      </c>
      <c r="G19" s="11">
        <f t="shared" si="0"/>
        <v>10316669</v>
      </c>
      <c r="H19" s="11">
        <v>1038646</v>
      </c>
      <c r="I19" s="11"/>
      <c r="J19" s="11">
        <v>413288</v>
      </c>
      <c r="K19" s="11">
        <v>848186</v>
      </c>
      <c r="L19" s="11">
        <v>2513079</v>
      </c>
      <c r="M19" s="11">
        <f t="shared" si="1"/>
        <v>23377804</v>
      </c>
    </row>
    <row r="20" spans="1:13" ht="13.5" x14ac:dyDescent="0.25">
      <c r="A20" s="27">
        <v>33542</v>
      </c>
      <c r="B20" s="11">
        <v>164422</v>
      </c>
      <c r="C20" s="11">
        <v>4401363</v>
      </c>
      <c r="D20" s="11">
        <v>3867230</v>
      </c>
      <c r="E20" s="11">
        <v>10160108</v>
      </c>
      <c r="F20" s="11">
        <v>625411</v>
      </c>
      <c r="G20" s="11">
        <f t="shared" si="0"/>
        <v>10785519</v>
      </c>
      <c r="H20" s="11">
        <v>736905</v>
      </c>
      <c r="I20" s="11"/>
      <c r="J20" s="11">
        <v>513838</v>
      </c>
      <c r="K20" s="11">
        <v>1215642</v>
      </c>
      <c r="L20" s="11">
        <v>2408457</v>
      </c>
      <c r="M20" s="11">
        <f t="shared" si="1"/>
        <v>24093376</v>
      </c>
    </row>
    <row r="21" spans="1:13" ht="13.5" x14ac:dyDescent="0.25">
      <c r="A21" s="27">
        <v>33572</v>
      </c>
      <c r="B21" s="11">
        <v>143932</v>
      </c>
      <c r="C21" s="11">
        <v>4381745</v>
      </c>
      <c r="D21" s="11">
        <v>4696725</v>
      </c>
      <c r="E21" s="11">
        <v>10663830</v>
      </c>
      <c r="F21" s="11">
        <v>654218</v>
      </c>
      <c r="G21" s="11">
        <f t="shared" si="0"/>
        <v>11318048</v>
      </c>
      <c r="H21" s="11">
        <v>847904</v>
      </c>
      <c r="I21" s="11"/>
      <c r="J21" s="11">
        <v>536525</v>
      </c>
      <c r="K21" s="11">
        <v>1008245</v>
      </c>
      <c r="L21" s="11">
        <v>2555330</v>
      </c>
      <c r="M21" s="11">
        <f t="shared" si="1"/>
        <v>25488454</v>
      </c>
    </row>
    <row r="22" spans="1:13" ht="13.5" x14ac:dyDescent="0.25">
      <c r="A22" s="27">
        <v>33603</v>
      </c>
      <c r="B22" s="11">
        <v>334849</v>
      </c>
      <c r="C22" s="11">
        <v>4724445</v>
      </c>
      <c r="D22" s="11">
        <v>5000374</v>
      </c>
      <c r="E22" s="11">
        <v>11246765</v>
      </c>
      <c r="F22" s="11">
        <v>633313</v>
      </c>
      <c r="G22" s="11">
        <f t="shared" si="0"/>
        <v>11880078</v>
      </c>
      <c r="H22" s="11">
        <v>867546</v>
      </c>
      <c r="I22" s="11"/>
      <c r="J22" s="11">
        <v>563257</v>
      </c>
      <c r="K22" s="11">
        <v>1250689</v>
      </c>
      <c r="L22" s="11">
        <v>3070665</v>
      </c>
      <c r="M22" s="11">
        <f t="shared" si="1"/>
        <v>27691903</v>
      </c>
    </row>
    <row r="23" spans="1:13" ht="13.5" x14ac:dyDescent="0.25">
      <c r="A23" s="27">
        <v>33634</v>
      </c>
      <c r="B23" s="11">
        <v>190373</v>
      </c>
      <c r="C23" s="11">
        <v>5631484</v>
      </c>
      <c r="D23" s="11">
        <v>5392131</v>
      </c>
      <c r="E23" s="11">
        <v>10898644</v>
      </c>
      <c r="F23" s="11">
        <v>721129</v>
      </c>
      <c r="G23" s="11">
        <f t="shared" si="0"/>
        <v>11619773</v>
      </c>
      <c r="H23" s="11">
        <v>1160620</v>
      </c>
      <c r="I23" s="11"/>
      <c r="J23" s="11">
        <v>619349</v>
      </c>
      <c r="K23" s="11">
        <v>1266445</v>
      </c>
      <c r="L23" s="11">
        <v>2939204</v>
      </c>
      <c r="M23" s="11">
        <f t="shared" si="1"/>
        <v>28819379</v>
      </c>
    </row>
    <row r="24" spans="1:13" ht="13.5" x14ac:dyDescent="0.25">
      <c r="A24" s="27">
        <v>33662</v>
      </c>
      <c r="B24" s="11">
        <v>176663</v>
      </c>
      <c r="C24" s="11">
        <v>6639676</v>
      </c>
      <c r="D24" s="11">
        <v>4951131</v>
      </c>
      <c r="E24" s="11">
        <v>10569013</v>
      </c>
      <c r="F24" s="11">
        <v>835892</v>
      </c>
      <c r="G24" s="11">
        <f t="shared" si="0"/>
        <v>11404905</v>
      </c>
      <c r="H24" s="11">
        <v>1261652</v>
      </c>
      <c r="I24" s="11"/>
      <c r="J24" s="11">
        <v>482604</v>
      </c>
      <c r="K24" s="11">
        <v>695897</v>
      </c>
      <c r="L24" s="11">
        <v>3239454</v>
      </c>
      <c r="M24" s="11">
        <f t="shared" si="1"/>
        <v>28851982</v>
      </c>
    </row>
    <row r="25" spans="1:13" ht="13.5" x14ac:dyDescent="0.25">
      <c r="A25" s="27">
        <v>33694</v>
      </c>
      <c r="B25" s="11">
        <v>260501</v>
      </c>
      <c r="C25" s="11">
        <v>6955540</v>
      </c>
      <c r="D25" s="11">
        <v>6241634</v>
      </c>
      <c r="E25" s="11">
        <v>11226728</v>
      </c>
      <c r="F25" s="11">
        <v>805392</v>
      </c>
      <c r="G25" s="11">
        <f t="shared" si="0"/>
        <v>12032120</v>
      </c>
      <c r="H25" s="11">
        <v>1696977</v>
      </c>
      <c r="I25" s="11"/>
      <c r="J25" s="11">
        <v>651517</v>
      </c>
      <c r="K25" s="11">
        <v>557400</v>
      </c>
      <c r="L25" s="11">
        <v>3481737</v>
      </c>
      <c r="M25" s="11">
        <f t="shared" si="1"/>
        <v>31877426</v>
      </c>
    </row>
    <row r="26" spans="1:13" ht="13.5" x14ac:dyDescent="0.25">
      <c r="A26" s="27">
        <v>33724</v>
      </c>
      <c r="B26" s="11">
        <v>270159</v>
      </c>
      <c r="C26" s="11">
        <v>8111196</v>
      </c>
      <c r="D26" s="11">
        <v>6601612</v>
      </c>
      <c r="E26" s="11">
        <v>10829705</v>
      </c>
      <c r="F26" s="11">
        <v>806103</v>
      </c>
      <c r="G26" s="11">
        <f t="shared" si="0"/>
        <v>11635808</v>
      </c>
      <c r="H26" s="11">
        <v>1710421</v>
      </c>
      <c r="I26" s="11"/>
      <c r="J26" s="11">
        <v>530988</v>
      </c>
      <c r="K26" s="11">
        <v>1341328</v>
      </c>
      <c r="L26" s="11">
        <v>3465692</v>
      </c>
      <c r="M26" s="11">
        <f t="shared" si="1"/>
        <v>33667204</v>
      </c>
    </row>
    <row r="27" spans="1:13" ht="13.5" x14ac:dyDescent="0.25">
      <c r="A27" s="27">
        <v>33755</v>
      </c>
      <c r="B27" s="11">
        <v>259373</v>
      </c>
      <c r="C27" s="11">
        <v>9360278</v>
      </c>
      <c r="D27" s="11">
        <v>5576535</v>
      </c>
      <c r="E27" s="11">
        <v>10573901</v>
      </c>
      <c r="F27" s="11">
        <v>877504</v>
      </c>
      <c r="G27" s="11">
        <f t="shared" si="0"/>
        <v>11451405</v>
      </c>
      <c r="H27" s="11">
        <v>1849774</v>
      </c>
      <c r="I27" s="11"/>
      <c r="J27" s="11">
        <v>519428</v>
      </c>
      <c r="K27" s="11">
        <v>1765284</v>
      </c>
      <c r="L27" s="11">
        <v>3664391</v>
      </c>
      <c r="M27" s="11">
        <f t="shared" si="1"/>
        <v>34446468</v>
      </c>
    </row>
    <row r="28" spans="1:13" ht="13.5" x14ac:dyDescent="0.25">
      <c r="A28" s="27">
        <v>33785</v>
      </c>
      <c r="B28" s="11">
        <v>269074</v>
      </c>
      <c r="C28" s="11">
        <v>12091102</v>
      </c>
      <c r="D28" s="11">
        <v>5260124</v>
      </c>
      <c r="E28" s="11">
        <v>11050416</v>
      </c>
      <c r="F28" s="11">
        <v>790512</v>
      </c>
      <c r="G28" s="11">
        <f t="shared" si="0"/>
        <v>11840928</v>
      </c>
      <c r="H28" s="11">
        <v>2432324</v>
      </c>
      <c r="I28" s="11"/>
      <c r="J28" s="11">
        <v>527754</v>
      </c>
      <c r="K28" s="11">
        <v>1235723</v>
      </c>
      <c r="L28" s="11">
        <v>4561397</v>
      </c>
      <c r="M28" s="11">
        <f t="shared" si="1"/>
        <v>38218426</v>
      </c>
    </row>
    <row r="29" spans="1:13" ht="13.5" x14ac:dyDescent="0.25">
      <c r="A29" s="27">
        <v>33816</v>
      </c>
      <c r="B29" s="11">
        <v>234211</v>
      </c>
      <c r="C29" s="11">
        <v>11326679</v>
      </c>
      <c r="D29" s="11">
        <v>5412896</v>
      </c>
      <c r="E29" s="11">
        <v>10943620</v>
      </c>
      <c r="F29" s="11">
        <v>853933</v>
      </c>
      <c r="G29" s="11">
        <f t="shared" si="0"/>
        <v>11797553</v>
      </c>
      <c r="H29" s="11">
        <v>2568416</v>
      </c>
      <c r="I29" s="11"/>
      <c r="J29" s="11">
        <v>659320</v>
      </c>
      <c r="K29" s="11">
        <v>1059976</v>
      </c>
      <c r="L29" s="11">
        <v>4191445</v>
      </c>
      <c r="M29" s="11">
        <f t="shared" si="1"/>
        <v>37250496</v>
      </c>
    </row>
    <row r="30" spans="1:13" ht="13.5" x14ac:dyDescent="0.25">
      <c r="A30" s="27">
        <v>33847</v>
      </c>
      <c r="B30" s="11">
        <v>310473</v>
      </c>
      <c r="C30" s="11">
        <v>11599693</v>
      </c>
      <c r="D30" s="11">
        <v>6041201</v>
      </c>
      <c r="E30" s="11">
        <v>11194744</v>
      </c>
      <c r="F30" s="11">
        <v>1000208</v>
      </c>
      <c r="G30" s="11">
        <f t="shared" si="0"/>
        <v>12194952</v>
      </c>
      <c r="H30" s="11">
        <v>2517367</v>
      </c>
      <c r="I30" s="11"/>
      <c r="J30" s="11">
        <v>793985</v>
      </c>
      <c r="K30" s="11">
        <v>1759936</v>
      </c>
      <c r="L30" s="11">
        <v>4577637</v>
      </c>
      <c r="M30" s="11">
        <f t="shared" si="1"/>
        <v>39795244</v>
      </c>
    </row>
    <row r="31" spans="1:13" ht="13.5" x14ac:dyDescent="0.25">
      <c r="A31" s="27">
        <v>33877</v>
      </c>
      <c r="B31" s="11">
        <v>281525</v>
      </c>
      <c r="C31" s="11">
        <v>11217099</v>
      </c>
      <c r="D31" s="11">
        <v>5882008</v>
      </c>
      <c r="E31" s="11">
        <v>11675194</v>
      </c>
      <c r="F31" s="11">
        <v>817029</v>
      </c>
      <c r="G31" s="11">
        <f t="shared" si="0"/>
        <v>12492223</v>
      </c>
      <c r="H31" s="11">
        <v>2584273</v>
      </c>
      <c r="I31" s="11"/>
      <c r="J31" s="11">
        <v>2578247</v>
      </c>
      <c r="K31" s="11">
        <v>998985</v>
      </c>
      <c r="L31" s="11">
        <v>5836206</v>
      </c>
      <c r="M31" s="11">
        <f t="shared" si="1"/>
        <v>41870566</v>
      </c>
    </row>
    <row r="32" spans="1:13" ht="13.5" x14ac:dyDescent="0.25">
      <c r="A32" s="27">
        <v>33908</v>
      </c>
      <c r="B32" s="11">
        <v>280655</v>
      </c>
      <c r="C32" s="11">
        <v>9810781</v>
      </c>
      <c r="D32" s="11">
        <v>5619309</v>
      </c>
      <c r="E32" s="11">
        <v>11552884</v>
      </c>
      <c r="F32" s="11">
        <v>936953</v>
      </c>
      <c r="G32" s="11">
        <f t="shared" si="0"/>
        <v>12489837</v>
      </c>
      <c r="H32" s="11">
        <v>3149774</v>
      </c>
      <c r="I32" s="11"/>
      <c r="J32" s="11">
        <v>4503524</v>
      </c>
      <c r="K32" s="11">
        <v>873713</v>
      </c>
      <c r="L32" s="11">
        <v>5334109</v>
      </c>
      <c r="M32" s="11">
        <f t="shared" si="1"/>
        <v>42061702</v>
      </c>
    </row>
    <row r="33" spans="1:13" ht="13.5" x14ac:dyDescent="0.25">
      <c r="A33" s="27">
        <v>33938</v>
      </c>
      <c r="B33" s="11">
        <v>304574</v>
      </c>
      <c r="C33" s="11">
        <v>11006162</v>
      </c>
      <c r="D33" s="11">
        <v>5933815</v>
      </c>
      <c r="E33" s="11">
        <v>12117901</v>
      </c>
      <c r="F33" s="11">
        <v>963479</v>
      </c>
      <c r="G33" s="11">
        <f t="shared" si="0"/>
        <v>13081380</v>
      </c>
      <c r="H33" s="11">
        <v>2676384</v>
      </c>
      <c r="I33" s="11"/>
      <c r="J33" s="11">
        <v>4175290</v>
      </c>
      <c r="K33" s="11">
        <v>1414483</v>
      </c>
      <c r="L33" s="11">
        <v>5649166</v>
      </c>
      <c r="M33" s="11">
        <f t="shared" si="1"/>
        <v>44241254</v>
      </c>
    </row>
    <row r="34" spans="1:13" ht="13.5" x14ac:dyDescent="0.25">
      <c r="A34" s="27">
        <v>33969</v>
      </c>
      <c r="B34" s="11">
        <v>448248</v>
      </c>
      <c r="C34" s="11">
        <v>10664484</v>
      </c>
      <c r="D34" s="11">
        <v>6770682</v>
      </c>
      <c r="E34" s="11">
        <v>13281839</v>
      </c>
      <c r="F34" s="11">
        <v>813222</v>
      </c>
      <c r="G34" s="11">
        <f t="shared" si="0"/>
        <v>14095061</v>
      </c>
      <c r="H34" s="11">
        <v>2401776</v>
      </c>
      <c r="I34" s="11"/>
      <c r="J34" s="11">
        <v>5078155</v>
      </c>
      <c r="K34" s="11">
        <v>1144329</v>
      </c>
      <c r="L34" s="11">
        <v>6465158</v>
      </c>
      <c r="M34" s="11">
        <f t="shared" si="1"/>
        <v>47067893</v>
      </c>
    </row>
    <row r="35" spans="1:13" ht="13.5" x14ac:dyDescent="0.25">
      <c r="A35" s="27">
        <v>34000</v>
      </c>
      <c r="B35" s="11">
        <v>261158</v>
      </c>
      <c r="C35" s="11">
        <v>11249540</v>
      </c>
      <c r="D35" s="11">
        <v>6947136</v>
      </c>
      <c r="E35" s="11">
        <v>13712820</v>
      </c>
      <c r="F35" s="11">
        <v>904584</v>
      </c>
      <c r="G35" s="11">
        <f>E35+F35</f>
        <v>14617404</v>
      </c>
      <c r="H35" s="11">
        <v>2904634</v>
      </c>
      <c r="I35" s="11"/>
      <c r="J35" s="11">
        <v>4242489</v>
      </c>
      <c r="K35" s="11">
        <v>1351085</v>
      </c>
      <c r="L35" s="11">
        <v>6061330</v>
      </c>
      <c r="M35" s="11">
        <f>B35+C35+D35+G35+H35+J35+K35+L35</f>
        <v>47634776</v>
      </c>
    </row>
    <row r="36" spans="1:13" ht="13.5" x14ac:dyDescent="0.25">
      <c r="A36" s="27">
        <v>34028</v>
      </c>
      <c r="B36" s="11">
        <v>204913</v>
      </c>
      <c r="C36" s="11">
        <v>11849843</v>
      </c>
      <c r="D36" s="11">
        <v>6421240</v>
      </c>
      <c r="E36" s="11">
        <v>14262887</v>
      </c>
      <c r="F36" s="11">
        <v>824076</v>
      </c>
      <c r="G36" s="11">
        <f t="shared" ref="G36:G46" si="2">E36+F36</f>
        <v>15086963</v>
      </c>
      <c r="H36" s="11">
        <v>2920507</v>
      </c>
      <c r="I36" s="11"/>
      <c r="J36" s="11">
        <v>4286488</v>
      </c>
      <c r="K36" s="11">
        <v>1416222</v>
      </c>
      <c r="L36" s="11">
        <v>5322056</v>
      </c>
      <c r="M36" s="11">
        <f t="shared" ref="M36:M46" si="3">B36+C36+D36+G36+H36+J36+K36+L36</f>
        <v>47508232</v>
      </c>
    </row>
    <row r="37" spans="1:13" ht="13.5" x14ac:dyDescent="0.25">
      <c r="A37" s="27">
        <v>34059</v>
      </c>
      <c r="B37" s="11">
        <v>303170</v>
      </c>
      <c r="C37" s="11">
        <v>10680701</v>
      </c>
      <c r="D37" s="11">
        <v>6604284</v>
      </c>
      <c r="E37" s="11">
        <v>15357730</v>
      </c>
      <c r="F37" s="11">
        <v>1483107</v>
      </c>
      <c r="G37" s="11">
        <f t="shared" si="2"/>
        <v>16840837</v>
      </c>
      <c r="H37" s="11">
        <v>2024544</v>
      </c>
      <c r="I37" s="11"/>
      <c r="J37" s="11">
        <v>5011346</v>
      </c>
      <c r="K37" s="11">
        <v>1362333</v>
      </c>
      <c r="L37" s="11">
        <v>6015634</v>
      </c>
      <c r="M37" s="11">
        <f t="shared" si="3"/>
        <v>48842849</v>
      </c>
    </row>
    <row r="38" spans="1:13" ht="13.5" x14ac:dyDescent="0.25">
      <c r="A38" s="27">
        <v>34089</v>
      </c>
      <c r="B38" s="11">
        <v>275114</v>
      </c>
      <c r="C38" s="11">
        <v>11924327</v>
      </c>
      <c r="D38" s="11">
        <v>6929781</v>
      </c>
      <c r="E38" s="11">
        <v>15545339</v>
      </c>
      <c r="F38" s="11">
        <v>1552261</v>
      </c>
      <c r="G38" s="11">
        <f t="shared" si="2"/>
        <v>17097600</v>
      </c>
      <c r="H38" s="11">
        <v>2102057</v>
      </c>
      <c r="I38" s="11"/>
      <c r="J38" s="11">
        <v>4330218</v>
      </c>
      <c r="K38" s="11">
        <v>1208030</v>
      </c>
      <c r="L38" s="11">
        <v>5135320</v>
      </c>
      <c r="M38" s="11">
        <f t="shared" si="3"/>
        <v>49002447</v>
      </c>
    </row>
    <row r="39" spans="1:13" ht="13.5" x14ac:dyDescent="0.25">
      <c r="A39" s="27">
        <v>34120</v>
      </c>
      <c r="B39" s="11">
        <v>352181</v>
      </c>
      <c r="C39" s="11">
        <v>11933295</v>
      </c>
      <c r="D39" s="11">
        <v>6984357</v>
      </c>
      <c r="E39" s="11">
        <v>16003192</v>
      </c>
      <c r="F39" s="11">
        <v>1529702</v>
      </c>
      <c r="G39" s="11">
        <f t="shared" si="2"/>
        <v>17532894</v>
      </c>
      <c r="H39" s="11">
        <v>2763749</v>
      </c>
      <c r="I39" s="11"/>
      <c r="J39" s="11">
        <v>4323516</v>
      </c>
      <c r="K39" s="11">
        <v>1325801</v>
      </c>
      <c r="L39" s="11">
        <v>5359375</v>
      </c>
      <c r="M39" s="11">
        <f t="shared" si="3"/>
        <v>50575168</v>
      </c>
    </row>
    <row r="40" spans="1:13" ht="13.5" x14ac:dyDescent="0.25">
      <c r="A40" s="27">
        <v>34150</v>
      </c>
      <c r="B40" s="11">
        <v>346719</v>
      </c>
      <c r="C40" s="11">
        <v>12095946</v>
      </c>
      <c r="D40" s="11">
        <v>7280651</v>
      </c>
      <c r="E40" s="11">
        <v>17222708</v>
      </c>
      <c r="F40" s="11">
        <v>1561773</v>
      </c>
      <c r="G40" s="11">
        <f t="shared" si="2"/>
        <v>18784481</v>
      </c>
      <c r="H40" s="11">
        <v>1758670</v>
      </c>
      <c r="I40" s="11"/>
      <c r="J40" s="11">
        <v>4232133</v>
      </c>
      <c r="K40" s="11">
        <v>1199040</v>
      </c>
      <c r="L40" s="11">
        <v>5919352</v>
      </c>
      <c r="M40" s="11">
        <f t="shared" si="3"/>
        <v>51616992</v>
      </c>
    </row>
    <row r="41" spans="1:13" ht="13.5" x14ac:dyDescent="0.25">
      <c r="A41" s="27">
        <v>34181</v>
      </c>
      <c r="B41" s="11">
        <v>292789</v>
      </c>
      <c r="C41" s="11">
        <v>12768696</v>
      </c>
      <c r="D41" s="11">
        <v>7648719</v>
      </c>
      <c r="E41" s="11">
        <v>18167251</v>
      </c>
      <c r="F41" s="11">
        <v>1410124</v>
      </c>
      <c r="G41" s="11">
        <f t="shared" si="2"/>
        <v>19577375</v>
      </c>
      <c r="H41" s="11">
        <v>2721312</v>
      </c>
      <c r="I41" s="11"/>
      <c r="J41" s="11">
        <v>4703920</v>
      </c>
      <c r="K41" s="11">
        <v>1076379</v>
      </c>
      <c r="L41" s="11">
        <v>6020012</v>
      </c>
      <c r="M41" s="11">
        <f t="shared" si="3"/>
        <v>54809202</v>
      </c>
    </row>
    <row r="42" spans="1:13" ht="13.5" x14ac:dyDescent="0.25">
      <c r="A42" s="27">
        <v>34212</v>
      </c>
      <c r="B42" s="11">
        <v>358255</v>
      </c>
      <c r="C42" s="11">
        <v>12113087</v>
      </c>
      <c r="D42" s="11">
        <v>8382298</v>
      </c>
      <c r="E42" s="11">
        <v>18255048</v>
      </c>
      <c r="F42" s="11">
        <v>1543764</v>
      </c>
      <c r="G42" s="11">
        <f t="shared" si="2"/>
        <v>19798812</v>
      </c>
      <c r="H42" s="11">
        <v>2557152</v>
      </c>
      <c r="I42" s="11"/>
      <c r="J42" s="11">
        <v>4693097</v>
      </c>
      <c r="K42" s="11">
        <v>974764</v>
      </c>
      <c r="L42" s="11">
        <v>5511590</v>
      </c>
      <c r="M42" s="11">
        <f t="shared" si="3"/>
        <v>54389055</v>
      </c>
    </row>
    <row r="43" spans="1:13" ht="13.5" x14ac:dyDescent="0.25">
      <c r="A43" s="27">
        <v>34242</v>
      </c>
      <c r="B43" s="11">
        <v>396945</v>
      </c>
      <c r="C43" s="11">
        <v>12559768</v>
      </c>
      <c r="D43" s="11">
        <v>8352733</v>
      </c>
      <c r="E43" s="11">
        <v>19964593</v>
      </c>
      <c r="F43" s="11">
        <v>1596504</v>
      </c>
      <c r="G43" s="11">
        <f t="shared" si="2"/>
        <v>21561097</v>
      </c>
      <c r="H43" s="11">
        <v>1645016</v>
      </c>
      <c r="I43" s="11"/>
      <c r="J43" s="11">
        <v>4736570</v>
      </c>
      <c r="K43" s="11">
        <v>926858</v>
      </c>
      <c r="L43" s="11">
        <v>5815929</v>
      </c>
      <c r="M43" s="11">
        <f t="shared" si="3"/>
        <v>55994916</v>
      </c>
    </row>
    <row r="44" spans="1:13" ht="13.5" x14ac:dyDescent="0.25">
      <c r="A44" s="27">
        <v>34273</v>
      </c>
      <c r="B44" s="11">
        <v>328030</v>
      </c>
      <c r="C44" s="11">
        <v>13417424</v>
      </c>
      <c r="D44" s="11">
        <v>7872673</v>
      </c>
      <c r="E44" s="11">
        <v>20402058</v>
      </c>
      <c r="F44" s="11">
        <v>1312107</v>
      </c>
      <c r="G44" s="11">
        <f t="shared" si="2"/>
        <v>21714165</v>
      </c>
      <c r="H44" s="11">
        <v>2216939</v>
      </c>
      <c r="I44" s="11"/>
      <c r="J44" s="11">
        <v>4861829</v>
      </c>
      <c r="K44" s="11">
        <v>1709512</v>
      </c>
      <c r="L44" s="11">
        <v>5925284</v>
      </c>
      <c r="M44" s="11">
        <f t="shared" si="3"/>
        <v>58045856</v>
      </c>
    </row>
    <row r="45" spans="1:13" ht="13.5" x14ac:dyDescent="0.25">
      <c r="A45" s="27">
        <v>34303</v>
      </c>
      <c r="B45" s="11">
        <v>403629</v>
      </c>
      <c r="C45" s="11">
        <v>13093148</v>
      </c>
      <c r="D45" s="11">
        <v>8810565</v>
      </c>
      <c r="E45" s="11">
        <v>21342214</v>
      </c>
      <c r="F45" s="11">
        <v>1212786</v>
      </c>
      <c r="G45" s="11">
        <f t="shared" si="2"/>
        <v>22555000</v>
      </c>
      <c r="H45" s="11">
        <v>2379801</v>
      </c>
      <c r="I45" s="11"/>
      <c r="J45" s="11">
        <v>4897738</v>
      </c>
      <c r="K45" s="11">
        <v>1180238</v>
      </c>
      <c r="L45" s="11">
        <v>6244724</v>
      </c>
      <c r="M45" s="11">
        <f t="shared" si="3"/>
        <v>59564843</v>
      </c>
    </row>
    <row r="46" spans="1:13" ht="13.5" x14ac:dyDescent="0.25">
      <c r="A46" s="27">
        <v>34334</v>
      </c>
      <c r="B46" s="11">
        <v>615900</v>
      </c>
      <c r="C46" s="11">
        <v>13064727</v>
      </c>
      <c r="D46" s="11">
        <v>9420686</v>
      </c>
      <c r="E46" s="11">
        <v>22258514</v>
      </c>
      <c r="F46" s="11">
        <v>1299414</v>
      </c>
      <c r="G46" s="11">
        <f t="shared" si="2"/>
        <v>23557928</v>
      </c>
      <c r="H46" s="11">
        <v>2175161</v>
      </c>
      <c r="I46" s="11"/>
      <c r="J46" s="11">
        <v>4835733</v>
      </c>
      <c r="K46" s="11">
        <v>1158381</v>
      </c>
      <c r="L46" s="11">
        <v>7463307</v>
      </c>
      <c r="M46" s="11">
        <f t="shared" si="3"/>
        <v>62291823</v>
      </c>
    </row>
    <row r="47" spans="1:13" ht="13.5" x14ac:dyDescent="0.25">
      <c r="A47" s="27">
        <v>34365</v>
      </c>
      <c r="B47" s="11">
        <v>483270</v>
      </c>
      <c r="C47" s="11">
        <v>13965677</v>
      </c>
      <c r="D47" s="11">
        <v>10544120</v>
      </c>
      <c r="E47" s="11">
        <v>22591885</v>
      </c>
      <c r="F47" s="11">
        <v>1201937</v>
      </c>
      <c r="G47" s="11">
        <f>SUM(E47:F47)</f>
        <v>23793822</v>
      </c>
      <c r="H47" s="11">
        <v>2707998</v>
      </c>
      <c r="I47" s="11"/>
      <c r="J47" s="11">
        <v>4736528</v>
      </c>
      <c r="K47" s="11">
        <v>1335154</v>
      </c>
      <c r="L47" s="11">
        <v>6811526</v>
      </c>
      <c r="M47" s="11">
        <f>B47+C47+D47+G47+H47+J47+K47+L47</f>
        <v>64378095</v>
      </c>
    </row>
    <row r="48" spans="1:13" ht="13.5" x14ac:dyDescent="0.25">
      <c r="A48" s="27">
        <v>34393</v>
      </c>
      <c r="B48" s="11">
        <v>412634</v>
      </c>
      <c r="C48" s="11">
        <v>14255401</v>
      </c>
      <c r="D48" s="11">
        <v>11528411</v>
      </c>
      <c r="E48" s="11">
        <v>23275402</v>
      </c>
      <c r="F48" s="11">
        <v>1322737</v>
      </c>
      <c r="G48" s="11">
        <f t="shared" ref="G48:G94" si="4">SUM(E48:F48)</f>
        <v>24598139</v>
      </c>
      <c r="H48" s="11">
        <v>3778490</v>
      </c>
      <c r="I48" s="11"/>
      <c r="J48" s="11">
        <v>4973788</v>
      </c>
      <c r="K48" s="11">
        <v>1513654</v>
      </c>
      <c r="L48" s="11">
        <v>7020359</v>
      </c>
      <c r="M48" s="11">
        <f t="shared" ref="M48:M70" si="5">B48+C48+D48+G48+H48+J48+K48+L48</f>
        <v>68080876</v>
      </c>
    </row>
    <row r="49" spans="1:13" ht="13.5" x14ac:dyDescent="0.25">
      <c r="A49" s="27">
        <v>34424</v>
      </c>
      <c r="B49" s="11">
        <v>342030</v>
      </c>
      <c r="C49" s="11">
        <v>14461631</v>
      </c>
      <c r="D49" s="11">
        <v>13068611</v>
      </c>
      <c r="E49" s="11">
        <v>24031273</v>
      </c>
      <c r="F49" s="11">
        <v>1783732</v>
      </c>
      <c r="G49" s="11">
        <f t="shared" si="4"/>
        <v>25815005</v>
      </c>
      <c r="H49" s="11">
        <v>2783342</v>
      </c>
      <c r="I49" s="11"/>
      <c r="J49" s="11">
        <v>4611779</v>
      </c>
      <c r="K49" s="11">
        <v>2044458</v>
      </c>
      <c r="L49" s="11">
        <v>8195938</v>
      </c>
      <c r="M49" s="11">
        <f t="shared" si="5"/>
        <v>71322794</v>
      </c>
    </row>
    <row r="50" spans="1:13" ht="13.5" x14ac:dyDescent="0.25">
      <c r="A50" s="27">
        <v>34454</v>
      </c>
      <c r="B50" s="11">
        <v>321139</v>
      </c>
      <c r="C50" s="11">
        <v>16061794</v>
      </c>
      <c r="D50" s="11">
        <v>13094647</v>
      </c>
      <c r="E50" s="11">
        <v>24011671</v>
      </c>
      <c r="F50" s="11">
        <v>2048966</v>
      </c>
      <c r="G50" s="11">
        <f t="shared" si="4"/>
        <v>26060637</v>
      </c>
      <c r="H50" s="11">
        <v>3327829</v>
      </c>
      <c r="I50" s="11"/>
      <c r="J50" s="11">
        <v>4855771</v>
      </c>
      <c r="K50" s="11">
        <v>1853731</v>
      </c>
      <c r="L50" s="11">
        <v>6512602</v>
      </c>
      <c r="M50" s="11">
        <f t="shared" si="5"/>
        <v>72088150</v>
      </c>
    </row>
    <row r="51" spans="1:13" ht="13.5" x14ac:dyDescent="0.25">
      <c r="A51" s="27">
        <v>34485</v>
      </c>
      <c r="B51" s="11">
        <v>460897</v>
      </c>
      <c r="C51" s="11">
        <v>15085150</v>
      </c>
      <c r="D51" s="11">
        <v>12795234</v>
      </c>
      <c r="E51" s="11">
        <v>24376952</v>
      </c>
      <c r="F51" s="11">
        <v>1796978</v>
      </c>
      <c r="G51" s="11">
        <f t="shared" si="4"/>
        <v>26173930</v>
      </c>
      <c r="H51" s="11">
        <v>3356139</v>
      </c>
      <c r="I51" s="11"/>
      <c r="J51" s="11">
        <v>6219483</v>
      </c>
      <c r="K51" s="11">
        <v>1298730</v>
      </c>
      <c r="L51" s="11">
        <v>7157575</v>
      </c>
      <c r="M51" s="11">
        <f t="shared" si="5"/>
        <v>72547138</v>
      </c>
    </row>
    <row r="52" spans="1:13" ht="13.5" x14ac:dyDescent="0.25">
      <c r="A52" s="27">
        <v>34515</v>
      </c>
      <c r="B52" s="11">
        <v>503823</v>
      </c>
      <c r="C52" s="11">
        <v>15523494</v>
      </c>
      <c r="D52" s="11">
        <v>13106951</v>
      </c>
      <c r="E52" s="11">
        <v>26455902</v>
      </c>
      <c r="F52" s="11">
        <v>1862980</v>
      </c>
      <c r="G52" s="11">
        <f t="shared" si="4"/>
        <v>28318882</v>
      </c>
      <c r="H52" s="11">
        <v>2992131</v>
      </c>
      <c r="I52" s="11"/>
      <c r="J52" s="11">
        <v>5807289</v>
      </c>
      <c r="K52" s="11">
        <v>1107385</v>
      </c>
      <c r="L52" s="11">
        <v>9381975</v>
      </c>
      <c r="M52" s="11">
        <f t="shared" si="5"/>
        <v>76741930</v>
      </c>
    </row>
    <row r="53" spans="1:13" ht="13.5" x14ac:dyDescent="0.25">
      <c r="A53" s="27">
        <v>34546</v>
      </c>
      <c r="B53" s="11">
        <v>371378</v>
      </c>
      <c r="C53" s="11">
        <v>16161133</v>
      </c>
      <c r="D53" s="11">
        <v>14096271</v>
      </c>
      <c r="E53" s="11">
        <v>25894091</v>
      </c>
      <c r="F53" s="11">
        <v>1931989</v>
      </c>
      <c r="G53" s="11">
        <f t="shared" si="4"/>
        <v>27826080</v>
      </c>
      <c r="H53" s="11">
        <v>3284730</v>
      </c>
      <c r="I53" s="11"/>
      <c r="J53" s="11">
        <v>7139757</v>
      </c>
      <c r="K53" s="11">
        <v>2354572</v>
      </c>
      <c r="L53" s="11">
        <v>7466531</v>
      </c>
      <c r="M53" s="11">
        <f t="shared" si="5"/>
        <v>78700452</v>
      </c>
    </row>
    <row r="54" spans="1:13" ht="13.5" x14ac:dyDescent="0.25">
      <c r="A54" s="27">
        <v>34577</v>
      </c>
      <c r="B54" s="11">
        <v>618468</v>
      </c>
      <c r="C54" s="11">
        <v>17437096</v>
      </c>
      <c r="D54" s="11">
        <v>15317257</v>
      </c>
      <c r="E54" s="11">
        <v>26547271</v>
      </c>
      <c r="F54" s="11">
        <v>1785526</v>
      </c>
      <c r="G54" s="11">
        <f t="shared" si="4"/>
        <v>28332797</v>
      </c>
      <c r="H54" s="11">
        <v>2742461</v>
      </c>
      <c r="I54" s="11"/>
      <c r="J54" s="11">
        <v>8506868</v>
      </c>
      <c r="K54" s="11">
        <v>1841951</v>
      </c>
      <c r="L54" s="11">
        <v>8090794</v>
      </c>
      <c r="M54" s="11">
        <f t="shared" si="5"/>
        <v>82887692</v>
      </c>
    </row>
    <row r="55" spans="1:13" ht="13.5" x14ac:dyDescent="0.25">
      <c r="A55" s="27">
        <v>34607</v>
      </c>
      <c r="B55" s="11">
        <v>511418</v>
      </c>
      <c r="C55" s="11">
        <v>16993733</v>
      </c>
      <c r="D55" s="11">
        <v>13759518</v>
      </c>
      <c r="E55" s="11">
        <v>28782805</v>
      </c>
      <c r="F55" s="11">
        <v>2442692</v>
      </c>
      <c r="G55" s="11">
        <f t="shared" si="4"/>
        <v>31225497</v>
      </c>
      <c r="H55" s="11">
        <v>3310958</v>
      </c>
      <c r="I55" s="11"/>
      <c r="J55" s="11">
        <v>8238065</v>
      </c>
      <c r="K55" s="11">
        <v>2526766</v>
      </c>
      <c r="L55" s="11">
        <v>9581052</v>
      </c>
      <c r="M55" s="11">
        <f t="shared" si="5"/>
        <v>86147007</v>
      </c>
    </row>
    <row r="56" spans="1:13" ht="13.5" x14ac:dyDescent="0.25">
      <c r="A56" s="27">
        <v>34638</v>
      </c>
      <c r="B56" s="11">
        <v>720857</v>
      </c>
      <c r="C56" s="11">
        <v>16850789</v>
      </c>
      <c r="D56" s="11">
        <v>13741476</v>
      </c>
      <c r="E56" s="11">
        <v>29561638</v>
      </c>
      <c r="F56" s="11">
        <v>2342933</v>
      </c>
      <c r="G56" s="11">
        <f t="shared" si="4"/>
        <v>31904571</v>
      </c>
      <c r="H56" s="11">
        <v>3212627</v>
      </c>
      <c r="I56" s="11"/>
      <c r="J56" s="11">
        <v>10556578</v>
      </c>
      <c r="K56" s="11">
        <v>2125008</v>
      </c>
      <c r="L56" s="11">
        <v>8547607</v>
      </c>
      <c r="M56" s="11">
        <f t="shared" si="5"/>
        <v>87659513</v>
      </c>
    </row>
    <row r="57" spans="1:13" ht="13.5" x14ac:dyDescent="0.25">
      <c r="A57" s="27">
        <v>34668</v>
      </c>
      <c r="B57" s="11">
        <v>852054</v>
      </c>
      <c r="C57" s="11">
        <v>17629225</v>
      </c>
      <c r="D57" s="11">
        <v>14784070</v>
      </c>
      <c r="E57" s="11">
        <v>29834411</v>
      </c>
      <c r="F57" s="11">
        <v>2910636</v>
      </c>
      <c r="G57" s="11">
        <f t="shared" si="4"/>
        <v>32745047</v>
      </c>
      <c r="H57" s="11">
        <v>3655251</v>
      </c>
      <c r="I57" s="11"/>
      <c r="J57" s="11">
        <v>10291308</v>
      </c>
      <c r="K57" s="11">
        <v>1530907</v>
      </c>
      <c r="L57" s="11">
        <v>8510262</v>
      </c>
      <c r="M57" s="11">
        <f t="shared" si="5"/>
        <v>89998124</v>
      </c>
    </row>
    <row r="58" spans="1:13" ht="13.5" x14ac:dyDescent="0.25">
      <c r="A58" s="27">
        <v>34699</v>
      </c>
      <c r="B58" s="11">
        <v>1143101</v>
      </c>
      <c r="C58" s="11">
        <v>17650763</v>
      </c>
      <c r="D58" s="11">
        <v>14904427</v>
      </c>
      <c r="E58" s="11">
        <v>29620097</v>
      </c>
      <c r="F58" s="11">
        <v>2674275</v>
      </c>
      <c r="G58" s="11">
        <f t="shared" si="4"/>
        <v>32294372</v>
      </c>
      <c r="H58" s="11">
        <v>4181740</v>
      </c>
      <c r="I58" s="11"/>
      <c r="J58" s="11">
        <v>11133693</v>
      </c>
      <c r="K58" s="11">
        <v>2623366</v>
      </c>
      <c r="L58" s="11">
        <v>12197394</v>
      </c>
      <c r="M58" s="11">
        <f t="shared" si="5"/>
        <v>96128856</v>
      </c>
    </row>
    <row r="59" spans="1:13" ht="13.5" x14ac:dyDescent="0.25">
      <c r="A59" s="27">
        <v>34730</v>
      </c>
      <c r="B59" s="11">
        <v>810645</v>
      </c>
      <c r="C59" s="11">
        <v>17454787</v>
      </c>
      <c r="D59" s="11">
        <v>14816483</v>
      </c>
      <c r="E59" s="11">
        <v>31047518</v>
      </c>
      <c r="F59" s="11">
        <v>2563337</v>
      </c>
      <c r="G59" s="11">
        <f t="shared" si="4"/>
        <v>33610855</v>
      </c>
      <c r="H59" s="11">
        <v>3897640</v>
      </c>
      <c r="I59" s="11"/>
      <c r="J59" s="11">
        <v>13274313</v>
      </c>
      <c r="K59" s="11">
        <v>2180722</v>
      </c>
      <c r="L59" s="11">
        <v>10231030</v>
      </c>
      <c r="M59" s="11">
        <f t="shared" si="5"/>
        <v>96276475</v>
      </c>
    </row>
    <row r="60" spans="1:13" ht="13.5" x14ac:dyDescent="0.25">
      <c r="A60" s="27">
        <v>34758</v>
      </c>
      <c r="B60" s="11">
        <v>716219</v>
      </c>
      <c r="C60" s="11">
        <v>16786805</v>
      </c>
      <c r="D60" s="11">
        <v>14028723</v>
      </c>
      <c r="E60" s="11">
        <v>31645689</v>
      </c>
      <c r="F60" s="11">
        <v>3058633</v>
      </c>
      <c r="G60" s="11">
        <f t="shared" si="4"/>
        <v>34704322</v>
      </c>
      <c r="H60" s="11">
        <v>3329584</v>
      </c>
      <c r="I60" s="11"/>
      <c r="J60" s="11">
        <v>15215455</v>
      </c>
      <c r="K60" s="11">
        <v>2914703</v>
      </c>
      <c r="L60" s="11">
        <v>10394584</v>
      </c>
      <c r="M60" s="11">
        <f t="shared" si="5"/>
        <v>98090395</v>
      </c>
    </row>
    <row r="61" spans="1:13" ht="13.5" x14ac:dyDescent="0.25">
      <c r="A61" s="27">
        <v>34789</v>
      </c>
      <c r="B61" s="11">
        <v>771088</v>
      </c>
      <c r="C61" s="11">
        <v>16759463</v>
      </c>
      <c r="D61" s="11">
        <v>13496691</v>
      </c>
      <c r="E61" s="11">
        <v>32501717</v>
      </c>
      <c r="F61" s="11">
        <v>3303267</v>
      </c>
      <c r="G61" s="11">
        <f t="shared" si="4"/>
        <v>35804984</v>
      </c>
      <c r="H61" s="11">
        <v>3260743</v>
      </c>
      <c r="I61" s="11"/>
      <c r="J61" s="11">
        <v>10371327</v>
      </c>
      <c r="K61" s="11">
        <v>3054227</v>
      </c>
      <c r="L61" s="11">
        <v>13432585</v>
      </c>
      <c r="M61" s="11">
        <f t="shared" si="5"/>
        <v>96951108</v>
      </c>
    </row>
    <row r="62" spans="1:13" ht="13.5" x14ac:dyDescent="0.25">
      <c r="A62" s="27">
        <v>34819</v>
      </c>
      <c r="B62" s="11">
        <v>722666</v>
      </c>
      <c r="C62" s="11">
        <v>20487177</v>
      </c>
      <c r="D62" s="11">
        <v>13928637</v>
      </c>
      <c r="E62" s="11">
        <v>32621777</v>
      </c>
      <c r="F62" s="11">
        <v>4151810</v>
      </c>
      <c r="G62" s="11">
        <f t="shared" si="4"/>
        <v>36773587</v>
      </c>
      <c r="H62" s="11">
        <v>3375995</v>
      </c>
      <c r="I62" s="11"/>
      <c r="J62" s="11">
        <v>10606606</v>
      </c>
      <c r="K62" s="11">
        <v>2842812</v>
      </c>
      <c r="L62" s="11">
        <v>11940733</v>
      </c>
      <c r="M62" s="11">
        <f t="shared" si="5"/>
        <v>100678213</v>
      </c>
    </row>
    <row r="63" spans="1:13" ht="13.5" x14ac:dyDescent="0.25">
      <c r="A63" s="27">
        <v>34850</v>
      </c>
      <c r="B63" s="11">
        <v>890096</v>
      </c>
      <c r="C63" s="11">
        <v>19448690</v>
      </c>
      <c r="D63" s="11">
        <v>14639484</v>
      </c>
      <c r="E63" s="11">
        <v>33593036</v>
      </c>
      <c r="F63" s="11">
        <v>4776799</v>
      </c>
      <c r="G63" s="11">
        <f t="shared" si="4"/>
        <v>38369835</v>
      </c>
      <c r="H63" s="11">
        <v>3641336</v>
      </c>
      <c r="I63" s="11"/>
      <c r="J63" s="11">
        <v>10027254</v>
      </c>
      <c r="K63" s="11">
        <v>2362358</v>
      </c>
      <c r="L63" s="11">
        <v>12106089</v>
      </c>
      <c r="M63" s="11">
        <f t="shared" si="5"/>
        <v>101485142</v>
      </c>
    </row>
    <row r="64" spans="1:13" ht="13.5" x14ac:dyDescent="0.25">
      <c r="A64" s="27">
        <v>34880</v>
      </c>
      <c r="B64" s="11">
        <v>727339</v>
      </c>
      <c r="C64" s="11">
        <v>21246043</v>
      </c>
      <c r="D64" s="11">
        <v>14609224</v>
      </c>
      <c r="E64" s="11">
        <v>35085576</v>
      </c>
      <c r="F64" s="11">
        <v>4864994</v>
      </c>
      <c r="G64" s="11">
        <f t="shared" si="4"/>
        <v>39950570</v>
      </c>
      <c r="H64" s="11">
        <v>3041423</v>
      </c>
      <c r="I64" s="11"/>
      <c r="J64" s="11">
        <v>10800009</v>
      </c>
      <c r="K64" s="11">
        <v>3290604</v>
      </c>
      <c r="L64" s="11">
        <v>13104716</v>
      </c>
      <c r="M64" s="11">
        <f t="shared" si="5"/>
        <v>106769928</v>
      </c>
    </row>
    <row r="65" spans="1:13" ht="13.5" x14ac:dyDescent="0.25">
      <c r="A65" s="27">
        <v>34911</v>
      </c>
      <c r="B65" s="11">
        <v>1072649</v>
      </c>
      <c r="C65" s="11">
        <v>17094372</v>
      </c>
      <c r="D65" s="11">
        <v>14557383</v>
      </c>
      <c r="E65" s="11">
        <v>36639434</v>
      </c>
      <c r="F65" s="11">
        <v>4957242</v>
      </c>
      <c r="G65" s="11">
        <f t="shared" si="4"/>
        <v>41596676</v>
      </c>
      <c r="H65" s="11">
        <v>3302799</v>
      </c>
      <c r="I65" s="11"/>
      <c r="J65" s="11">
        <v>12961854</v>
      </c>
      <c r="K65" s="11">
        <v>2534715</v>
      </c>
      <c r="L65" s="11">
        <v>12528783</v>
      </c>
      <c r="M65" s="11">
        <f t="shared" si="5"/>
        <v>105649231</v>
      </c>
    </row>
    <row r="66" spans="1:13" ht="13.5" x14ac:dyDescent="0.25">
      <c r="A66" s="27">
        <v>34942</v>
      </c>
      <c r="B66" s="11">
        <v>980530</v>
      </c>
      <c r="C66" s="11">
        <v>20291215</v>
      </c>
      <c r="D66" s="11">
        <v>14814401</v>
      </c>
      <c r="E66" s="11">
        <v>38827525</v>
      </c>
      <c r="F66" s="11">
        <v>4466622</v>
      </c>
      <c r="G66" s="11">
        <f t="shared" si="4"/>
        <v>43294147</v>
      </c>
      <c r="H66" s="11">
        <v>1532169</v>
      </c>
      <c r="I66" s="11"/>
      <c r="J66" s="11">
        <v>11046199</v>
      </c>
      <c r="K66" s="11">
        <v>2164504</v>
      </c>
      <c r="L66" s="11">
        <v>13467911</v>
      </c>
      <c r="M66" s="11">
        <f t="shared" si="5"/>
        <v>107591076</v>
      </c>
    </row>
    <row r="67" spans="1:13" ht="13.5" x14ac:dyDescent="0.25">
      <c r="A67" s="27">
        <v>34972</v>
      </c>
      <c r="B67" s="11">
        <v>711229</v>
      </c>
      <c r="C67" s="11">
        <v>21189311</v>
      </c>
      <c r="D67" s="11">
        <v>16036723</v>
      </c>
      <c r="E67" s="11">
        <v>39434462</v>
      </c>
      <c r="F67" s="11">
        <v>5099408</v>
      </c>
      <c r="G67" s="11">
        <f t="shared" si="4"/>
        <v>44533870</v>
      </c>
      <c r="H67" s="11">
        <v>1302381</v>
      </c>
      <c r="I67" s="11"/>
      <c r="J67" s="11">
        <v>11251118</v>
      </c>
      <c r="K67" s="11">
        <v>6499146</v>
      </c>
      <c r="L67" s="11">
        <v>13680663</v>
      </c>
      <c r="M67" s="11">
        <f t="shared" si="5"/>
        <v>115204441</v>
      </c>
    </row>
    <row r="68" spans="1:13" ht="13.5" x14ac:dyDescent="0.25">
      <c r="A68" s="27">
        <v>35003</v>
      </c>
      <c r="B68" s="11">
        <v>866295</v>
      </c>
      <c r="C68" s="11">
        <v>22136211</v>
      </c>
      <c r="D68" s="11">
        <v>18102757</v>
      </c>
      <c r="E68" s="11">
        <v>41150855</v>
      </c>
      <c r="F68" s="11">
        <v>4990097</v>
      </c>
      <c r="G68" s="11">
        <f t="shared" si="4"/>
        <v>46140952</v>
      </c>
      <c r="H68" s="11">
        <v>2409400</v>
      </c>
      <c r="I68" s="11"/>
      <c r="J68" s="11">
        <v>10942750</v>
      </c>
      <c r="K68" s="11">
        <v>2238917</v>
      </c>
      <c r="L68" s="11">
        <v>12980674</v>
      </c>
      <c r="M68" s="11">
        <f t="shared" si="5"/>
        <v>115817956</v>
      </c>
    </row>
    <row r="69" spans="1:13" ht="13.5" x14ac:dyDescent="0.25">
      <c r="A69" s="27">
        <v>35033</v>
      </c>
      <c r="B69" s="11">
        <v>1049452</v>
      </c>
      <c r="C69" s="11">
        <v>22630910</v>
      </c>
      <c r="D69" s="11">
        <v>18842662</v>
      </c>
      <c r="E69" s="11">
        <v>42046678</v>
      </c>
      <c r="F69" s="11">
        <v>2694831</v>
      </c>
      <c r="G69" s="11">
        <f t="shared" si="4"/>
        <v>44741509</v>
      </c>
      <c r="H69" s="11">
        <v>2197429</v>
      </c>
      <c r="I69" s="11"/>
      <c r="J69" s="11">
        <v>9506328</v>
      </c>
      <c r="K69" s="11">
        <v>2680057</v>
      </c>
      <c r="L69" s="11">
        <v>13633550</v>
      </c>
      <c r="M69" s="11">
        <f t="shared" si="5"/>
        <v>115281897</v>
      </c>
    </row>
    <row r="70" spans="1:13" ht="13.5" x14ac:dyDescent="0.25">
      <c r="A70" s="27">
        <v>35064</v>
      </c>
      <c r="B70" s="11">
        <v>1516101</v>
      </c>
      <c r="C70" s="11">
        <v>24107370</v>
      </c>
      <c r="D70" s="11">
        <v>19336606</v>
      </c>
      <c r="E70" s="11">
        <v>42511141</v>
      </c>
      <c r="F70" s="11">
        <v>3353042</v>
      </c>
      <c r="G70" s="11">
        <f t="shared" si="4"/>
        <v>45864183</v>
      </c>
      <c r="H70" s="11">
        <v>2269936</v>
      </c>
      <c r="I70" s="11"/>
      <c r="J70" s="11">
        <v>10180013</v>
      </c>
      <c r="K70" s="11">
        <v>4445855</v>
      </c>
      <c r="L70" s="11">
        <v>13604789</v>
      </c>
      <c r="M70" s="11">
        <f t="shared" si="5"/>
        <v>121324853</v>
      </c>
    </row>
    <row r="71" spans="1:13" ht="13.5" x14ac:dyDescent="0.25">
      <c r="A71" s="27">
        <v>35095</v>
      </c>
      <c r="B71" s="11">
        <v>1085395</v>
      </c>
      <c r="C71" s="11">
        <v>23153725</v>
      </c>
      <c r="D71" s="11">
        <v>18280633</v>
      </c>
      <c r="E71" s="11">
        <v>42792061</v>
      </c>
      <c r="F71" s="11">
        <v>3503868</v>
      </c>
      <c r="G71" s="11">
        <f t="shared" si="4"/>
        <v>46295929</v>
      </c>
      <c r="H71" s="11">
        <v>2533203</v>
      </c>
      <c r="I71" s="11"/>
      <c r="J71" s="11">
        <v>11797831</v>
      </c>
      <c r="K71" s="11">
        <v>2033319</v>
      </c>
      <c r="L71" s="11">
        <v>12809551</v>
      </c>
      <c r="M71" s="11">
        <f>B71+C71+D71+G71+H71+J71+K71+L71</f>
        <v>117989586</v>
      </c>
    </row>
    <row r="72" spans="1:13" ht="13.5" x14ac:dyDescent="0.25">
      <c r="A72" s="27">
        <v>35123</v>
      </c>
      <c r="B72" s="11">
        <v>1023430</v>
      </c>
      <c r="C72" s="11">
        <v>24275024</v>
      </c>
      <c r="D72" s="11">
        <v>17605254</v>
      </c>
      <c r="E72" s="11">
        <v>44591429</v>
      </c>
      <c r="F72" s="11">
        <v>2730395</v>
      </c>
      <c r="G72" s="11">
        <f t="shared" si="4"/>
        <v>47321824</v>
      </c>
      <c r="H72" s="11">
        <v>2683800</v>
      </c>
      <c r="I72" s="11"/>
      <c r="J72" s="11">
        <v>11825779</v>
      </c>
      <c r="K72" s="11">
        <v>2072581</v>
      </c>
      <c r="L72" s="11">
        <v>12311951</v>
      </c>
      <c r="M72" s="11">
        <f t="shared" ref="M72:M94" si="6">B72+C72+D72+G72+H72+J72+K72+L72</f>
        <v>119119643</v>
      </c>
    </row>
    <row r="73" spans="1:13" ht="13.5" x14ac:dyDescent="0.25">
      <c r="A73" s="27">
        <v>35155</v>
      </c>
      <c r="B73" s="11">
        <v>1028978</v>
      </c>
      <c r="C73" s="11">
        <v>24570879</v>
      </c>
      <c r="D73" s="11">
        <v>18234076</v>
      </c>
      <c r="E73" s="11">
        <v>45879135</v>
      </c>
      <c r="F73" s="11">
        <v>3084599</v>
      </c>
      <c r="G73" s="11">
        <f t="shared" si="4"/>
        <v>48963734</v>
      </c>
      <c r="H73" s="11">
        <v>1744017</v>
      </c>
      <c r="I73" s="11"/>
      <c r="J73" s="11">
        <v>11308977</v>
      </c>
      <c r="K73" s="11">
        <v>3892648</v>
      </c>
      <c r="L73" s="11">
        <v>16176637</v>
      </c>
      <c r="M73" s="11">
        <f t="shared" si="6"/>
        <v>125919946</v>
      </c>
    </row>
    <row r="74" spans="1:13" ht="13.5" x14ac:dyDescent="0.25">
      <c r="A74" s="27">
        <v>35185</v>
      </c>
      <c r="B74" s="11">
        <v>1277591</v>
      </c>
      <c r="C74" s="11">
        <v>23625080</v>
      </c>
      <c r="D74" s="11">
        <v>20140548</v>
      </c>
      <c r="E74" s="11">
        <v>44093022</v>
      </c>
      <c r="F74" s="11">
        <v>2693746</v>
      </c>
      <c r="G74" s="11">
        <f t="shared" si="4"/>
        <v>46786768</v>
      </c>
      <c r="H74" s="11">
        <v>2595543</v>
      </c>
      <c r="I74" s="11"/>
      <c r="J74" s="11">
        <v>10650727</v>
      </c>
      <c r="K74" s="11">
        <v>4141930</v>
      </c>
      <c r="L74" s="11">
        <v>16274266</v>
      </c>
      <c r="M74" s="11">
        <f t="shared" si="6"/>
        <v>125492453</v>
      </c>
    </row>
    <row r="75" spans="1:13" ht="13.5" x14ac:dyDescent="0.25">
      <c r="A75" s="27">
        <v>35216</v>
      </c>
      <c r="B75" s="11">
        <v>879639</v>
      </c>
      <c r="C75" s="11">
        <v>23426642</v>
      </c>
      <c r="D75" s="11">
        <v>19884325</v>
      </c>
      <c r="E75" s="11">
        <v>44689920</v>
      </c>
      <c r="F75" s="11">
        <v>2328100</v>
      </c>
      <c r="G75" s="11">
        <f t="shared" si="4"/>
        <v>47018020</v>
      </c>
      <c r="H75" s="11">
        <v>2207620</v>
      </c>
      <c r="I75" s="11"/>
      <c r="J75" s="11">
        <v>12411716</v>
      </c>
      <c r="K75" s="11">
        <v>2944757</v>
      </c>
      <c r="L75" s="11">
        <v>14198019</v>
      </c>
      <c r="M75" s="11">
        <f t="shared" si="6"/>
        <v>122970738</v>
      </c>
    </row>
    <row r="76" spans="1:13" ht="13.5" x14ac:dyDescent="0.25">
      <c r="A76" s="27">
        <v>35246</v>
      </c>
      <c r="B76" s="11">
        <v>687803</v>
      </c>
      <c r="C76" s="11">
        <v>23947146</v>
      </c>
      <c r="D76" s="11">
        <v>19464070</v>
      </c>
      <c r="E76" s="11">
        <v>43818250</v>
      </c>
      <c r="F76" s="11">
        <v>2714011</v>
      </c>
      <c r="G76" s="11">
        <f t="shared" si="4"/>
        <v>46532261</v>
      </c>
      <c r="H76" s="11">
        <v>2466981</v>
      </c>
      <c r="I76" s="11"/>
      <c r="J76" s="11">
        <v>11912009</v>
      </c>
      <c r="K76" s="11">
        <v>2867299</v>
      </c>
      <c r="L76" s="11">
        <v>13714880</v>
      </c>
      <c r="M76" s="11">
        <f t="shared" si="6"/>
        <v>121592449</v>
      </c>
    </row>
    <row r="77" spans="1:13" ht="13.5" x14ac:dyDescent="0.25">
      <c r="A77" s="27">
        <v>35277</v>
      </c>
      <c r="B77" s="11">
        <v>1044129</v>
      </c>
      <c r="C77" s="11">
        <v>22926741</v>
      </c>
      <c r="D77" s="11">
        <v>18518164</v>
      </c>
      <c r="E77" s="11">
        <v>46601420</v>
      </c>
      <c r="F77" s="11">
        <v>5871986</v>
      </c>
      <c r="G77" s="11">
        <f t="shared" si="4"/>
        <v>52473406</v>
      </c>
      <c r="H77" s="11">
        <v>1339292</v>
      </c>
      <c r="I77" s="11"/>
      <c r="J77" s="11">
        <v>10807818</v>
      </c>
      <c r="K77" s="11">
        <v>3626678</v>
      </c>
      <c r="L77" s="11">
        <v>15111030</v>
      </c>
      <c r="M77" s="11">
        <f t="shared" si="6"/>
        <v>125847258</v>
      </c>
    </row>
    <row r="78" spans="1:13" ht="13.5" x14ac:dyDescent="0.25">
      <c r="A78" s="27">
        <v>35308</v>
      </c>
      <c r="B78" s="11">
        <v>909143</v>
      </c>
      <c r="C78" s="11">
        <v>23016013</v>
      </c>
      <c r="D78" s="11">
        <v>17264465</v>
      </c>
      <c r="E78" s="11">
        <v>47578262</v>
      </c>
      <c r="F78" s="11">
        <v>5831560</v>
      </c>
      <c r="G78" s="11">
        <f t="shared" si="4"/>
        <v>53409822</v>
      </c>
      <c r="H78" s="11">
        <v>2071593</v>
      </c>
      <c r="I78" s="11"/>
      <c r="J78" s="11">
        <v>11978187</v>
      </c>
      <c r="K78" s="11">
        <v>4192680</v>
      </c>
      <c r="L78" s="11">
        <v>14380913</v>
      </c>
      <c r="M78" s="11">
        <f t="shared" si="6"/>
        <v>127222816</v>
      </c>
    </row>
    <row r="79" spans="1:13" ht="13.5" x14ac:dyDescent="0.25">
      <c r="A79" s="27">
        <v>35338</v>
      </c>
      <c r="B79" s="11">
        <v>981576</v>
      </c>
      <c r="C79" s="11">
        <v>22027975</v>
      </c>
      <c r="D79" s="11">
        <v>17534310</v>
      </c>
      <c r="E79" s="11">
        <v>47610992</v>
      </c>
      <c r="F79" s="11">
        <v>5678659</v>
      </c>
      <c r="G79" s="11">
        <f t="shared" si="4"/>
        <v>53289651</v>
      </c>
      <c r="H79" s="11">
        <v>2574688</v>
      </c>
      <c r="I79" s="11"/>
      <c r="J79" s="11">
        <v>10166365</v>
      </c>
      <c r="K79" s="11">
        <v>3135797</v>
      </c>
      <c r="L79" s="11">
        <v>19501729</v>
      </c>
      <c r="M79" s="11">
        <f t="shared" si="6"/>
        <v>129212091</v>
      </c>
    </row>
    <row r="80" spans="1:13" ht="13.5" x14ac:dyDescent="0.25">
      <c r="A80" s="27">
        <v>35369</v>
      </c>
      <c r="B80" s="11">
        <v>1061930</v>
      </c>
      <c r="C80" s="11">
        <v>22685680</v>
      </c>
      <c r="D80" s="11">
        <v>15618418</v>
      </c>
      <c r="E80" s="11">
        <v>50461881</v>
      </c>
      <c r="F80" s="11">
        <v>5549340</v>
      </c>
      <c r="G80" s="11">
        <f t="shared" si="4"/>
        <v>56011221</v>
      </c>
      <c r="H80" s="11">
        <v>1538665</v>
      </c>
      <c r="I80" s="11"/>
      <c r="J80" s="11">
        <v>10019332</v>
      </c>
      <c r="K80" s="11">
        <v>3291228</v>
      </c>
      <c r="L80" s="11">
        <v>15581359</v>
      </c>
      <c r="M80" s="11">
        <f t="shared" si="6"/>
        <v>125807833</v>
      </c>
    </row>
    <row r="81" spans="1:13" ht="13.5" x14ac:dyDescent="0.25">
      <c r="A81" s="27">
        <v>35399</v>
      </c>
      <c r="B81" s="11">
        <v>848263</v>
      </c>
      <c r="C81" s="11">
        <v>22739461</v>
      </c>
      <c r="D81" s="11">
        <v>16372754</v>
      </c>
      <c r="E81" s="11">
        <v>50806943</v>
      </c>
      <c r="F81" s="11">
        <v>5426950</v>
      </c>
      <c r="G81" s="11">
        <f t="shared" si="4"/>
        <v>56233893</v>
      </c>
      <c r="H81" s="11">
        <v>2181291</v>
      </c>
      <c r="I81" s="11"/>
      <c r="J81" s="11">
        <v>10398862</v>
      </c>
      <c r="K81" s="11">
        <v>4569457</v>
      </c>
      <c r="L81" s="11">
        <v>17622927</v>
      </c>
      <c r="M81" s="11">
        <f t="shared" si="6"/>
        <v>130966908</v>
      </c>
    </row>
    <row r="82" spans="1:13" ht="13.5" x14ac:dyDescent="0.25">
      <c r="A82" s="27">
        <v>35430</v>
      </c>
      <c r="B82" s="11">
        <v>1631592</v>
      </c>
      <c r="C82" s="11">
        <v>21936034</v>
      </c>
      <c r="D82" s="11">
        <v>16986641</v>
      </c>
      <c r="E82" s="11">
        <v>49386847</v>
      </c>
      <c r="F82" s="11">
        <v>5176295</v>
      </c>
      <c r="G82" s="11">
        <f t="shared" si="4"/>
        <v>54563142</v>
      </c>
      <c r="H82" s="11">
        <v>3150666</v>
      </c>
      <c r="I82" s="11"/>
      <c r="J82" s="11">
        <v>10247484</v>
      </c>
      <c r="K82" s="11">
        <v>7512208</v>
      </c>
      <c r="L82" s="11">
        <v>19959802</v>
      </c>
      <c r="M82" s="11">
        <f t="shared" si="6"/>
        <v>135987569</v>
      </c>
    </row>
    <row r="83" spans="1:13" ht="13.5" x14ac:dyDescent="0.25">
      <c r="A83" s="27">
        <v>35461</v>
      </c>
      <c r="B83" s="11">
        <v>1030408</v>
      </c>
      <c r="C83" s="11">
        <v>22882920</v>
      </c>
      <c r="D83" s="11">
        <v>15749400</v>
      </c>
      <c r="E83" s="11">
        <v>51073903</v>
      </c>
      <c r="F83" s="11">
        <v>5118172</v>
      </c>
      <c r="G83" s="11">
        <f t="shared" si="4"/>
        <v>56192075</v>
      </c>
      <c r="H83" s="11">
        <v>3536558</v>
      </c>
      <c r="I83" s="11"/>
      <c r="J83" s="11">
        <v>10341480</v>
      </c>
      <c r="K83" s="11">
        <v>3572913</v>
      </c>
      <c r="L83" s="11">
        <v>21071983</v>
      </c>
      <c r="M83" s="11">
        <f t="shared" si="6"/>
        <v>134377737</v>
      </c>
    </row>
    <row r="84" spans="1:13" ht="13.5" x14ac:dyDescent="0.25">
      <c r="A84" s="27">
        <v>35489</v>
      </c>
      <c r="B84" s="11">
        <v>880839</v>
      </c>
      <c r="C84" s="11">
        <v>23131735</v>
      </c>
      <c r="D84" s="11">
        <v>14582057</v>
      </c>
      <c r="E84" s="11">
        <v>55159463</v>
      </c>
      <c r="F84" s="11">
        <v>5020827</v>
      </c>
      <c r="G84" s="11">
        <f t="shared" si="4"/>
        <v>60180290</v>
      </c>
      <c r="H84" s="11">
        <v>3563957</v>
      </c>
      <c r="I84" s="11"/>
      <c r="J84" s="11">
        <v>11201391</v>
      </c>
      <c r="K84" s="11">
        <v>5246744</v>
      </c>
      <c r="L84" s="11">
        <v>22223700</v>
      </c>
      <c r="M84" s="11">
        <f t="shared" si="6"/>
        <v>141010713</v>
      </c>
    </row>
    <row r="85" spans="1:13" ht="13.5" x14ac:dyDescent="0.25">
      <c r="A85" s="27">
        <v>35520</v>
      </c>
      <c r="B85" s="11">
        <v>934826</v>
      </c>
      <c r="C85" s="11">
        <v>23026574</v>
      </c>
      <c r="D85" s="11">
        <v>18520519</v>
      </c>
      <c r="E85" s="11">
        <v>61912588</v>
      </c>
      <c r="F85" s="11">
        <v>5208677</v>
      </c>
      <c r="G85" s="11">
        <f t="shared" si="4"/>
        <v>67121265</v>
      </c>
      <c r="H85" s="11">
        <v>3794840</v>
      </c>
      <c r="I85" s="11"/>
      <c r="J85" s="11">
        <v>13958958</v>
      </c>
      <c r="K85" s="11">
        <v>4547403</v>
      </c>
      <c r="L85" s="11">
        <v>22266698</v>
      </c>
      <c r="M85" s="11">
        <f t="shared" si="6"/>
        <v>154171083</v>
      </c>
    </row>
    <row r="86" spans="1:13" ht="13.5" x14ac:dyDescent="0.25">
      <c r="A86" s="27">
        <v>35550</v>
      </c>
      <c r="B86" s="11">
        <v>1146323</v>
      </c>
      <c r="C86" s="11">
        <v>23616928</v>
      </c>
      <c r="D86" s="11">
        <v>18801611</v>
      </c>
      <c r="E86" s="11">
        <v>62488542</v>
      </c>
      <c r="F86" s="11">
        <v>4466446</v>
      </c>
      <c r="G86" s="11">
        <f t="shared" si="4"/>
        <v>66954988</v>
      </c>
      <c r="H86" s="11">
        <v>3947116</v>
      </c>
      <c r="I86" s="11"/>
      <c r="J86" s="11">
        <v>13010173</v>
      </c>
      <c r="K86" s="11">
        <v>2615822</v>
      </c>
      <c r="L86" s="11">
        <v>24036337</v>
      </c>
      <c r="M86" s="11">
        <f t="shared" si="6"/>
        <v>154129298</v>
      </c>
    </row>
    <row r="87" spans="1:13" ht="13.5" x14ac:dyDescent="0.25">
      <c r="A87" s="27">
        <v>35581</v>
      </c>
      <c r="B87" s="11">
        <v>935098</v>
      </c>
      <c r="C87" s="11">
        <v>27173983</v>
      </c>
      <c r="D87" s="11">
        <v>18339568</v>
      </c>
      <c r="E87" s="11">
        <v>64318245</v>
      </c>
      <c r="F87" s="11">
        <v>4419603</v>
      </c>
      <c r="G87" s="11">
        <f t="shared" si="4"/>
        <v>68737848</v>
      </c>
      <c r="H87" s="11">
        <v>3979722</v>
      </c>
      <c r="I87" s="11"/>
      <c r="J87" s="11">
        <v>11430237</v>
      </c>
      <c r="K87" s="11">
        <v>2585348</v>
      </c>
      <c r="L87" s="11">
        <v>22895835</v>
      </c>
      <c r="M87" s="11">
        <f t="shared" si="6"/>
        <v>156077639</v>
      </c>
    </row>
    <row r="88" spans="1:13" ht="13.5" x14ac:dyDescent="0.25">
      <c r="A88" s="27">
        <v>35611</v>
      </c>
      <c r="B88" s="11">
        <v>1076339</v>
      </c>
      <c r="C88" s="11">
        <v>26674050</v>
      </c>
      <c r="D88" s="11">
        <v>17942987</v>
      </c>
      <c r="E88" s="11">
        <v>50967743</v>
      </c>
      <c r="F88" s="11">
        <v>4454444</v>
      </c>
      <c r="G88" s="11">
        <f t="shared" si="4"/>
        <v>55422187</v>
      </c>
      <c r="H88" s="11">
        <v>4026797</v>
      </c>
      <c r="I88" s="11"/>
      <c r="J88" s="11">
        <v>13239831</v>
      </c>
      <c r="K88" s="11">
        <v>2378482</v>
      </c>
      <c r="L88" s="11">
        <v>20500551</v>
      </c>
      <c r="M88" s="11">
        <f t="shared" si="6"/>
        <v>141261224</v>
      </c>
    </row>
    <row r="89" spans="1:13" ht="13.5" x14ac:dyDescent="0.25">
      <c r="A89" s="27">
        <v>35642</v>
      </c>
      <c r="B89" s="11">
        <v>1243137</v>
      </c>
      <c r="C89" s="11">
        <v>27674800</v>
      </c>
      <c r="D89" s="11">
        <v>20013177</v>
      </c>
      <c r="E89" s="11">
        <v>50806784</v>
      </c>
      <c r="F89" s="11">
        <v>4475876</v>
      </c>
      <c r="G89" s="11">
        <f t="shared" si="4"/>
        <v>55282660</v>
      </c>
      <c r="H89" s="11">
        <v>3654333</v>
      </c>
      <c r="I89" s="11"/>
      <c r="J89" s="11">
        <v>13525918</v>
      </c>
      <c r="K89" s="11">
        <v>3428566</v>
      </c>
      <c r="L89" s="11">
        <v>21230715</v>
      </c>
      <c r="M89" s="11">
        <f t="shared" si="6"/>
        <v>146053306</v>
      </c>
    </row>
    <row r="90" spans="1:13" ht="13.5" x14ac:dyDescent="0.25">
      <c r="A90" s="27">
        <v>35673</v>
      </c>
      <c r="B90" s="11">
        <v>1014528</v>
      </c>
      <c r="C90" s="11">
        <v>28566110</v>
      </c>
      <c r="D90" s="11">
        <v>19358274</v>
      </c>
      <c r="E90" s="11">
        <v>53053009</v>
      </c>
      <c r="F90" s="11">
        <v>5659196</v>
      </c>
      <c r="G90" s="11">
        <f t="shared" si="4"/>
        <v>58712205</v>
      </c>
      <c r="H90" s="11">
        <v>2870487</v>
      </c>
      <c r="I90" s="11"/>
      <c r="J90" s="11">
        <v>13672830</v>
      </c>
      <c r="K90" s="11">
        <v>2603138</v>
      </c>
      <c r="L90" s="11">
        <v>18716525</v>
      </c>
      <c r="M90" s="11">
        <f t="shared" si="6"/>
        <v>145514097</v>
      </c>
    </row>
    <row r="91" spans="1:13" ht="13.5" x14ac:dyDescent="0.25">
      <c r="A91" s="27">
        <v>35703</v>
      </c>
      <c r="B91" s="11">
        <v>1163372</v>
      </c>
      <c r="C91" s="11">
        <v>28650817</v>
      </c>
      <c r="D91" s="11">
        <v>21983446</v>
      </c>
      <c r="E91" s="11">
        <v>51576137</v>
      </c>
      <c r="F91" s="11">
        <v>6962548</v>
      </c>
      <c r="G91" s="11">
        <f t="shared" si="4"/>
        <v>58538685</v>
      </c>
      <c r="H91" s="11">
        <v>3337051</v>
      </c>
      <c r="I91" s="11"/>
      <c r="J91" s="11">
        <v>12321943</v>
      </c>
      <c r="K91" s="11">
        <v>2045173</v>
      </c>
      <c r="L91" s="11">
        <v>19318678</v>
      </c>
      <c r="M91" s="11">
        <f t="shared" si="6"/>
        <v>147359165</v>
      </c>
    </row>
    <row r="92" spans="1:13" ht="13.5" x14ac:dyDescent="0.25">
      <c r="A92" s="27">
        <v>35734</v>
      </c>
      <c r="B92" s="11">
        <v>967080</v>
      </c>
      <c r="C92" s="11">
        <v>29071135</v>
      </c>
      <c r="D92" s="11">
        <v>20394420</v>
      </c>
      <c r="E92" s="11">
        <v>52429863</v>
      </c>
      <c r="F92" s="11">
        <v>7077027</v>
      </c>
      <c r="G92" s="11">
        <f t="shared" si="4"/>
        <v>59506890</v>
      </c>
      <c r="H92" s="11">
        <v>3005245</v>
      </c>
      <c r="I92" s="11"/>
      <c r="J92" s="11">
        <v>11048449</v>
      </c>
      <c r="K92" s="11">
        <v>2878785</v>
      </c>
      <c r="L92" s="11">
        <v>20360909</v>
      </c>
      <c r="M92" s="11">
        <f t="shared" si="6"/>
        <v>147232913</v>
      </c>
    </row>
    <row r="93" spans="1:13" ht="13.5" x14ac:dyDescent="0.25">
      <c r="A93" s="27">
        <v>35764</v>
      </c>
      <c r="B93" s="11">
        <v>863041</v>
      </c>
      <c r="C93" s="11">
        <v>29116792</v>
      </c>
      <c r="D93" s="11">
        <v>19475345</v>
      </c>
      <c r="E93" s="11">
        <v>48180427</v>
      </c>
      <c r="F93" s="11">
        <v>7061431</v>
      </c>
      <c r="G93" s="11">
        <f t="shared" si="4"/>
        <v>55241858</v>
      </c>
      <c r="H93" s="11">
        <v>2753519</v>
      </c>
      <c r="I93" s="11"/>
      <c r="J93" s="11">
        <v>10434104</v>
      </c>
      <c r="K93" s="11">
        <v>2736547</v>
      </c>
      <c r="L93" s="11">
        <v>22981207</v>
      </c>
      <c r="M93" s="11">
        <f t="shared" si="6"/>
        <v>143602413</v>
      </c>
    </row>
    <row r="94" spans="1:13" ht="13.5" x14ac:dyDescent="0.25">
      <c r="A94" s="27">
        <v>35795</v>
      </c>
      <c r="B94" s="11">
        <v>1793583</v>
      </c>
      <c r="C94" s="11">
        <v>27373799</v>
      </c>
      <c r="D94" s="11">
        <v>21350211</v>
      </c>
      <c r="E94" s="11">
        <v>50262792</v>
      </c>
      <c r="F94" s="11">
        <v>8736346</v>
      </c>
      <c r="G94" s="11">
        <f t="shared" si="4"/>
        <v>58999138</v>
      </c>
      <c r="H94" s="11">
        <v>3169818</v>
      </c>
      <c r="I94" s="11"/>
      <c r="J94" s="11">
        <v>9615525</v>
      </c>
      <c r="K94" s="11">
        <v>2506250</v>
      </c>
      <c r="L94" s="11">
        <v>23535584</v>
      </c>
      <c r="M94" s="11">
        <f t="shared" si="6"/>
        <v>148343908</v>
      </c>
    </row>
    <row r="95" spans="1:13" ht="13.5" x14ac:dyDescent="0.25">
      <c r="A95" s="27">
        <v>35826</v>
      </c>
      <c r="B95" s="11">
        <v>907803</v>
      </c>
      <c r="C95" s="11">
        <v>27153340</v>
      </c>
      <c r="D95" s="11">
        <v>18767804</v>
      </c>
      <c r="E95" s="11">
        <v>50066422</v>
      </c>
      <c r="F95" s="11">
        <v>8949738</v>
      </c>
      <c r="G95" s="11">
        <v>59016160</v>
      </c>
      <c r="H95" s="11">
        <v>2996874</v>
      </c>
      <c r="I95" s="11"/>
      <c r="J95" s="11">
        <v>11181065</v>
      </c>
      <c r="K95" s="11">
        <v>3244077</v>
      </c>
      <c r="L95" s="11">
        <v>28905851</v>
      </c>
      <c r="M95" s="11">
        <v>152172974</v>
      </c>
    </row>
    <row r="96" spans="1:13" ht="13.5" x14ac:dyDescent="0.25">
      <c r="A96" s="27">
        <v>35854</v>
      </c>
      <c r="B96" s="11">
        <v>790958</v>
      </c>
      <c r="C96" s="11">
        <v>28908820</v>
      </c>
      <c r="D96" s="11">
        <v>19037241</v>
      </c>
      <c r="E96" s="11">
        <v>49839643</v>
      </c>
      <c r="F96" s="11">
        <v>8402274</v>
      </c>
      <c r="G96" s="11">
        <v>58241917</v>
      </c>
      <c r="H96" s="11">
        <v>2989245</v>
      </c>
      <c r="I96" s="11"/>
      <c r="J96" s="11">
        <v>10138109</v>
      </c>
      <c r="K96" s="11">
        <v>2994368</v>
      </c>
      <c r="L96" s="11">
        <v>27609650</v>
      </c>
      <c r="M96" s="11">
        <v>150710308</v>
      </c>
    </row>
    <row r="97" spans="1:13" ht="13.5" x14ac:dyDescent="0.25">
      <c r="A97" s="27">
        <v>35885</v>
      </c>
      <c r="B97" s="11">
        <v>1267059</v>
      </c>
      <c r="C97" s="11">
        <v>27919361</v>
      </c>
      <c r="D97" s="11">
        <v>18688500</v>
      </c>
      <c r="E97" s="11">
        <v>44600161</v>
      </c>
      <c r="F97" s="11">
        <v>6178738</v>
      </c>
      <c r="G97" s="11">
        <v>50778899</v>
      </c>
      <c r="H97" s="11">
        <v>3206169</v>
      </c>
      <c r="I97" s="11"/>
      <c r="J97" s="11">
        <v>11413939</v>
      </c>
      <c r="K97" s="11">
        <v>3144862</v>
      </c>
      <c r="L97" s="11">
        <v>36059515</v>
      </c>
      <c r="M97" s="11">
        <v>152478304</v>
      </c>
    </row>
    <row r="98" spans="1:13" ht="13.5" x14ac:dyDescent="0.25">
      <c r="A98" s="27">
        <v>35915</v>
      </c>
      <c r="B98" s="11">
        <v>1311392</v>
      </c>
      <c r="C98" s="11">
        <v>27778849</v>
      </c>
      <c r="D98" s="11">
        <v>19319566</v>
      </c>
      <c r="E98" s="11">
        <v>40714265</v>
      </c>
      <c r="F98" s="11">
        <v>6642434</v>
      </c>
      <c r="G98" s="11">
        <v>47356699</v>
      </c>
      <c r="H98" s="11">
        <v>2641237</v>
      </c>
      <c r="I98" s="11"/>
      <c r="J98" s="11">
        <v>12817278</v>
      </c>
      <c r="K98" s="11">
        <v>1298234</v>
      </c>
      <c r="L98" s="11">
        <v>39089528</v>
      </c>
      <c r="M98" s="11">
        <v>151612783</v>
      </c>
    </row>
    <row r="99" spans="1:13" ht="13.5" x14ac:dyDescent="0.25">
      <c r="A99" s="27">
        <v>35946</v>
      </c>
      <c r="B99" s="11">
        <v>879999</v>
      </c>
      <c r="C99" s="11">
        <v>28615871</v>
      </c>
      <c r="D99" s="11">
        <v>18701576</v>
      </c>
      <c r="E99" s="11">
        <v>40079372</v>
      </c>
      <c r="F99" s="11">
        <v>6687696</v>
      </c>
      <c r="G99" s="11">
        <v>46767068</v>
      </c>
      <c r="H99" s="11">
        <v>2711313</v>
      </c>
      <c r="I99" s="11"/>
      <c r="J99" s="11">
        <v>13475887</v>
      </c>
      <c r="K99" s="11">
        <v>2226381</v>
      </c>
      <c r="L99" s="11">
        <v>40596105</v>
      </c>
      <c r="M99" s="11">
        <v>153974200</v>
      </c>
    </row>
    <row r="100" spans="1:13" ht="13.5" x14ac:dyDescent="0.25">
      <c r="A100" s="27">
        <v>35976</v>
      </c>
      <c r="B100" s="11">
        <v>1200848</v>
      </c>
      <c r="C100" s="11">
        <v>29025882</v>
      </c>
      <c r="D100" s="11">
        <v>20060825</v>
      </c>
      <c r="E100" s="11">
        <v>39365651</v>
      </c>
      <c r="F100" s="11">
        <v>5083138</v>
      </c>
      <c r="G100" s="11">
        <v>44448789</v>
      </c>
      <c r="H100" s="11">
        <v>2628455</v>
      </c>
      <c r="I100" s="11"/>
      <c r="J100" s="11">
        <v>13254873</v>
      </c>
      <c r="K100" s="11">
        <v>1066970</v>
      </c>
      <c r="L100" s="11">
        <v>45932199</v>
      </c>
      <c r="M100" s="11">
        <v>157618841</v>
      </c>
    </row>
    <row r="101" spans="1:13" ht="13.5" x14ac:dyDescent="0.25">
      <c r="A101" s="27">
        <v>36007</v>
      </c>
      <c r="B101" s="11">
        <v>1009440</v>
      </c>
      <c r="C101" s="11">
        <v>29643399</v>
      </c>
      <c r="D101" s="11">
        <v>19144137</v>
      </c>
      <c r="E101" s="11">
        <v>40056443</v>
      </c>
      <c r="F101" s="11">
        <v>4404023</v>
      </c>
      <c r="G101" s="11">
        <v>44460466</v>
      </c>
      <c r="H101" s="11">
        <v>2202944</v>
      </c>
      <c r="I101" s="11"/>
      <c r="J101" s="11">
        <v>14455153</v>
      </c>
      <c r="K101" s="11">
        <v>2103725</v>
      </c>
      <c r="L101" s="11">
        <v>46064463</v>
      </c>
      <c r="M101" s="11">
        <v>159083727</v>
      </c>
    </row>
    <row r="102" spans="1:13" ht="13.5" x14ac:dyDescent="0.25">
      <c r="A102" s="27">
        <v>36038</v>
      </c>
      <c r="B102" s="11">
        <v>1247809</v>
      </c>
      <c r="C102" s="11">
        <v>30184626</v>
      </c>
      <c r="D102" s="11">
        <v>19165665</v>
      </c>
      <c r="E102" s="11">
        <v>39131836</v>
      </c>
      <c r="F102" s="11">
        <v>5324838</v>
      </c>
      <c r="G102" s="11">
        <v>44456674</v>
      </c>
      <c r="H102" s="11">
        <v>2198980</v>
      </c>
      <c r="I102" s="11"/>
      <c r="J102" s="11">
        <v>14253489</v>
      </c>
      <c r="K102" s="11">
        <v>1924153</v>
      </c>
      <c r="L102" s="11">
        <v>46528958</v>
      </c>
      <c r="M102" s="11">
        <v>159960354</v>
      </c>
    </row>
    <row r="103" spans="1:13" ht="13.5" x14ac:dyDescent="0.25">
      <c r="A103" s="27">
        <v>36068</v>
      </c>
      <c r="B103" s="11">
        <v>1204776</v>
      </c>
      <c r="C103" s="11">
        <v>31496349</v>
      </c>
      <c r="D103" s="11">
        <v>19394634</v>
      </c>
      <c r="E103" s="11">
        <v>40022100</v>
      </c>
      <c r="F103" s="11">
        <v>5256408</v>
      </c>
      <c r="G103" s="11">
        <v>45278508</v>
      </c>
      <c r="H103" s="11">
        <v>2503877</v>
      </c>
      <c r="I103" s="11"/>
      <c r="J103" s="11">
        <v>13628151</v>
      </c>
      <c r="K103" s="11">
        <v>2948678</v>
      </c>
      <c r="L103" s="11">
        <v>45933549</v>
      </c>
      <c r="M103" s="11">
        <v>162388522</v>
      </c>
    </row>
    <row r="104" spans="1:13" ht="13.5" x14ac:dyDescent="0.25">
      <c r="A104" s="27">
        <v>36099</v>
      </c>
      <c r="B104" s="11">
        <v>998395</v>
      </c>
      <c r="C104" s="11">
        <v>33457037</v>
      </c>
      <c r="D104" s="11">
        <v>18006390</v>
      </c>
      <c r="E104" s="11">
        <v>38782654</v>
      </c>
      <c r="F104" s="11">
        <v>5466761</v>
      </c>
      <c r="G104" s="11">
        <v>44249415</v>
      </c>
      <c r="H104" s="11">
        <v>2575215</v>
      </c>
      <c r="I104" s="11"/>
      <c r="J104" s="11">
        <v>15233362</v>
      </c>
      <c r="K104" s="11">
        <v>1767882</v>
      </c>
      <c r="L104" s="11">
        <v>54421061</v>
      </c>
      <c r="M104" s="11">
        <v>170708757</v>
      </c>
    </row>
    <row r="105" spans="1:13" ht="13.5" x14ac:dyDescent="0.25">
      <c r="A105" s="27">
        <v>36129</v>
      </c>
      <c r="B105" s="11">
        <v>1254765</v>
      </c>
      <c r="C105" s="11">
        <v>29297802</v>
      </c>
      <c r="D105" s="11">
        <v>18374895</v>
      </c>
      <c r="E105" s="11">
        <v>39312301</v>
      </c>
      <c r="F105" s="11">
        <v>4380193</v>
      </c>
      <c r="G105" s="11">
        <v>43692494</v>
      </c>
      <c r="H105" s="11">
        <v>2801796</v>
      </c>
      <c r="I105" s="11"/>
      <c r="J105" s="11">
        <v>14784183</v>
      </c>
      <c r="K105" s="11">
        <v>2364413</v>
      </c>
      <c r="L105" s="11">
        <v>55109330</v>
      </c>
      <c r="M105" s="11">
        <v>167679678</v>
      </c>
    </row>
    <row r="106" spans="1:13" ht="13.5" x14ac:dyDescent="0.25">
      <c r="A106" s="27">
        <v>36160</v>
      </c>
      <c r="B106" s="11">
        <v>1740833</v>
      </c>
      <c r="C106" s="11">
        <v>29050965</v>
      </c>
      <c r="D106" s="11">
        <v>19211427</v>
      </c>
      <c r="E106" s="11">
        <v>38367495</v>
      </c>
      <c r="F106" s="11">
        <v>4716352</v>
      </c>
      <c r="G106" s="11">
        <v>43083847</v>
      </c>
      <c r="H106" s="11">
        <v>2172257</v>
      </c>
      <c r="I106" s="11"/>
      <c r="J106" s="11">
        <v>16451803</v>
      </c>
      <c r="K106" s="11">
        <v>2019327</v>
      </c>
      <c r="L106" s="11">
        <v>59882938</v>
      </c>
      <c r="M106" s="11">
        <v>173613397</v>
      </c>
    </row>
    <row r="107" spans="1:13" ht="13.5" x14ac:dyDescent="0.25">
      <c r="A107" s="27">
        <v>36191</v>
      </c>
      <c r="B107" s="11">
        <v>1131486</v>
      </c>
      <c r="C107" s="11">
        <v>29006854</v>
      </c>
      <c r="D107" s="11">
        <v>18931929</v>
      </c>
      <c r="E107" s="11">
        <v>38439840</v>
      </c>
      <c r="F107" s="11">
        <v>5334568</v>
      </c>
      <c r="G107" s="11">
        <v>43774408</v>
      </c>
      <c r="H107" s="11">
        <v>1999937</v>
      </c>
      <c r="I107" s="11">
        <v>16382061</v>
      </c>
      <c r="J107" s="11">
        <v>40302186</v>
      </c>
      <c r="K107" s="11">
        <v>1981643</v>
      </c>
      <c r="L107" s="11">
        <v>21785814</v>
      </c>
      <c r="M107" s="11">
        <v>175296318</v>
      </c>
    </row>
    <row r="108" spans="1:13" ht="13.5" x14ac:dyDescent="0.25">
      <c r="A108" s="27">
        <v>36219</v>
      </c>
      <c r="B108" s="11">
        <v>1070399</v>
      </c>
      <c r="C108" s="11">
        <v>28698370</v>
      </c>
      <c r="D108" s="11">
        <v>20018790</v>
      </c>
      <c r="E108" s="11">
        <v>38718777</v>
      </c>
      <c r="F108" s="11">
        <v>5213285</v>
      </c>
      <c r="G108" s="11">
        <v>43932062</v>
      </c>
      <c r="H108" s="11">
        <v>2068837</v>
      </c>
      <c r="I108" s="11">
        <v>17739191</v>
      </c>
      <c r="J108" s="11">
        <v>42472734</v>
      </c>
      <c r="K108" s="11">
        <v>2521762</v>
      </c>
      <c r="L108" s="11">
        <v>22016804</v>
      </c>
      <c r="M108" s="11">
        <v>180538949</v>
      </c>
    </row>
    <row r="109" spans="1:13" ht="13.5" x14ac:dyDescent="0.25">
      <c r="A109" s="27">
        <v>36250</v>
      </c>
      <c r="B109" s="11">
        <v>1481618</v>
      </c>
      <c r="C109" s="11">
        <v>30058855</v>
      </c>
      <c r="D109" s="11">
        <v>21375749</v>
      </c>
      <c r="E109" s="11">
        <v>39122501</v>
      </c>
      <c r="F109" s="11">
        <v>5502167</v>
      </c>
      <c r="G109" s="11">
        <v>44624668</v>
      </c>
      <c r="H109" s="11">
        <v>2507254</v>
      </c>
      <c r="I109" s="11">
        <v>15381113</v>
      </c>
      <c r="J109" s="11">
        <v>43200524</v>
      </c>
      <c r="K109" s="11">
        <v>4701881</v>
      </c>
      <c r="L109" s="11">
        <v>22695490</v>
      </c>
      <c r="M109" s="11">
        <v>186027152</v>
      </c>
    </row>
    <row r="110" spans="1:13" ht="13.5" x14ac:dyDescent="0.25">
      <c r="A110" s="27">
        <v>36280</v>
      </c>
      <c r="B110" s="11">
        <v>1247865</v>
      </c>
      <c r="C110" s="11">
        <v>30986836</v>
      </c>
      <c r="D110" s="11">
        <v>22695837</v>
      </c>
      <c r="E110" s="11">
        <v>32291905</v>
      </c>
      <c r="F110" s="11">
        <v>5655028</v>
      </c>
      <c r="G110" s="11">
        <v>37946933</v>
      </c>
      <c r="H110" s="11">
        <v>1924307</v>
      </c>
      <c r="I110" s="11">
        <v>15714900</v>
      </c>
      <c r="J110" s="11">
        <v>48116647</v>
      </c>
      <c r="K110" s="11">
        <v>3452027</v>
      </c>
      <c r="L110" s="11">
        <v>22752917</v>
      </c>
      <c r="M110" s="11">
        <v>184838269</v>
      </c>
    </row>
    <row r="111" spans="1:13" ht="13.5" x14ac:dyDescent="0.25">
      <c r="A111" s="27">
        <v>36311</v>
      </c>
      <c r="B111" s="11">
        <v>1556470</v>
      </c>
      <c r="C111" s="11">
        <v>28846198</v>
      </c>
      <c r="D111" s="11">
        <v>21007695</v>
      </c>
      <c r="E111" s="11">
        <v>33518075</v>
      </c>
      <c r="F111" s="11">
        <v>5776558</v>
      </c>
      <c r="G111" s="11">
        <v>39294633</v>
      </c>
      <c r="H111" s="11">
        <v>1997539</v>
      </c>
      <c r="I111" s="11">
        <v>15694397</v>
      </c>
      <c r="J111" s="11">
        <v>51147813</v>
      </c>
      <c r="K111" s="11">
        <v>4376247</v>
      </c>
      <c r="L111" s="11">
        <v>24507803</v>
      </c>
      <c r="M111" s="11">
        <v>188428795</v>
      </c>
    </row>
    <row r="112" spans="1:13" ht="13.5" x14ac:dyDescent="0.25">
      <c r="A112" s="27">
        <v>36341</v>
      </c>
      <c r="B112" s="11">
        <v>1264161</v>
      </c>
      <c r="C112" s="11">
        <v>29211614</v>
      </c>
      <c r="D112" s="11">
        <v>23886735</v>
      </c>
      <c r="E112" s="11">
        <v>32648389</v>
      </c>
      <c r="F112" s="11">
        <v>5555462</v>
      </c>
      <c r="G112" s="11">
        <v>38203851</v>
      </c>
      <c r="H112" s="11">
        <v>1629845</v>
      </c>
      <c r="I112" s="11">
        <v>15545730</v>
      </c>
      <c r="J112" s="11">
        <v>48591693</v>
      </c>
      <c r="K112" s="11">
        <v>2005677</v>
      </c>
      <c r="L112" s="11">
        <v>22171974</v>
      </c>
      <c r="M112" s="11">
        <v>182511280</v>
      </c>
    </row>
    <row r="113" spans="1:13" ht="13.5" x14ac:dyDescent="0.25">
      <c r="A113" s="27">
        <v>36372</v>
      </c>
      <c r="B113" s="11">
        <v>1053131</v>
      </c>
      <c r="C113" s="11">
        <v>30992501</v>
      </c>
      <c r="D113" s="11">
        <v>25922472</v>
      </c>
      <c r="E113" s="11">
        <v>31970223</v>
      </c>
      <c r="F113" s="11">
        <v>5514171</v>
      </c>
      <c r="G113" s="11">
        <v>37484394</v>
      </c>
      <c r="H113" s="11">
        <v>1601029</v>
      </c>
      <c r="I113" s="11">
        <v>15177969</v>
      </c>
      <c r="J113" s="11">
        <v>49633311</v>
      </c>
      <c r="K113" s="11">
        <v>4229607</v>
      </c>
      <c r="L113" s="11">
        <v>23727455</v>
      </c>
      <c r="M113" s="11">
        <v>189821869</v>
      </c>
    </row>
    <row r="114" spans="1:13" ht="13.5" x14ac:dyDescent="0.25">
      <c r="A114" s="27">
        <v>36403</v>
      </c>
      <c r="B114" s="11">
        <v>1438421</v>
      </c>
      <c r="C114" s="11">
        <v>29854240</v>
      </c>
      <c r="D114" s="11">
        <v>26050800</v>
      </c>
      <c r="E114" s="11">
        <v>31607380</v>
      </c>
      <c r="F114" s="11">
        <v>5117540</v>
      </c>
      <c r="G114" s="11">
        <v>36724920</v>
      </c>
      <c r="H114" s="11">
        <v>1548163</v>
      </c>
      <c r="I114" s="11">
        <v>17685195</v>
      </c>
      <c r="J114" s="11">
        <v>51653500</v>
      </c>
      <c r="K114" s="11">
        <v>2788279</v>
      </c>
      <c r="L114" s="11">
        <v>23802528</v>
      </c>
      <c r="M114" s="11">
        <v>191546046</v>
      </c>
    </row>
    <row r="115" spans="1:13" ht="13.5" x14ac:dyDescent="0.25">
      <c r="A115" s="27">
        <v>36433</v>
      </c>
      <c r="B115" s="11">
        <v>1570586</v>
      </c>
      <c r="C115" s="11">
        <v>32141501</v>
      </c>
      <c r="D115" s="11">
        <v>23494819</v>
      </c>
      <c r="E115" s="11">
        <v>31598993</v>
      </c>
      <c r="F115" s="11">
        <v>4722203</v>
      </c>
      <c r="G115" s="11">
        <v>36321196</v>
      </c>
      <c r="H115" s="11">
        <v>1856558</v>
      </c>
      <c r="I115" s="11">
        <v>16947923</v>
      </c>
      <c r="J115" s="11">
        <v>54155502</v>
      </c>
      <c r="K115" s="11">
        <v>4353211</v>
      </c>
      <c r="L115" s="11">
        <v>22087959</v>
      </c>
      <c r="M115" s="11">
        <v>192929255</v>
      </c>
    </row>
    <row r="116" spans="1:13" ht="13.5" x14ac:dyDescent="0.25">
      <c r="A116" s="27">
        <v>36464</v>
      </c>
      <c r="B116" s="11">
        <v>1352840</v>
      </c>
      <c r="C116" s="11">
        <v>27123348</v>
      </c>
      <c r="D116" s="11">
        <v>24683360</v>
      </c>
      <c r="E116" s="11">
        <v>32171365</v>
      </c>
      <c r="F116" s="11">
        <v>5066183</v>
      </c>
      <c r="G116" s="11">
        <v>37237548</v>
      </c>
      <c r="H116" s="11">
        <v>1808007</v>
      </c>
      <c r="I116" s="11">
        <v>17535946</v>
      </c>
      <c r="J116" s="11">
        <v>54523322</v>
      </c>
      <c r="K116" s="11">
        <v>5766128</v>
      </c>
      <c r="L116" s="11">
        <v>27388263</v>
      </c>
      <c r="M116" s="11">
        <v>197418762</v>
      </c>
    </row>
    <row r="117" spans="1:13" ht="13.5" x14ac:dyDescent="0.25">
      <c r="A117" s="27">
        <v>36494</v>
      </c>
      <c r="B117" s="11">
        <v>1194671</v>
      </c>
      <c r="C117" s="11">
        <v>28444724</v>
      </c>
      <c r="D117" s="11">
        <v>23604878</v>
      </c>
      <c r="E117" s="11">
        <v>32474370</v>
      </c>
      <c r="F117" s="11">
        <v>5660347</v>
      </c>
      <c r="G117" s="11">
        <v>38134717</v>
      </c>
      <c r="H117" s="11">
        <v>1735467</v>
      </c>
      <c r="I117" s="11">
        <v>16891750</v>
      </c>
      <c r="J117" s="11">
        <v>53659718</v>
      </c>
      <c r="K117" s="11">
        <v>5276121</v>
      </c>
      <c r="L117" s="11">
        <v>28465065</v>
      </c>
      <c r="M117" s="11">
        <v>197407111</v>
      </c>
    </row>
    <row r="118" spans="1:13" ht="13.5" x14ac:dyDescent="0.25">
      <c r="A118" s="27">
        <v>36525</v>
      </c>
      <c r="B118" s="11">
        <v>3048933</v>
      </c>
      <c r="C118" s="11">
        <v>23922762</v>
      </c>
      <c r="D118" s="11">
        <v>25149889</v>
      </c>
      <c r="E118" s="11">
        <v>31825026</v>
      </c>
      <c r="F118" s="11">
        <v>4894041</v>
      </c>
      <c r="G118" s="11">
        <v>36719067</v>
      </c>
      <c r="H118" s="11">
        <v>1676573</v>
      </c>
      <c r="I118" s="11">
        <v>19083888</v>
      </c>
      <c r="J118" s="11">
        <v>54883995</v>
      </c>
      <c r="K118" s="11">
        <v>2903174</v>
      </c>
      <c r="L118" s="11">
        <v>25454765</v>
      </c>
      <c r="M118" s="11">
        <v>192843046</v>
      </c>
    </row>
    <row r="119" spans="1:13" ht="13.5" x14ac:dyDescent="0.25">
      <c r="A119" s="27">
        <v>36556</v>
      </c>
      <c r="B119" s="11">
        <v>1857739</v>
      </c>
      <c r="C119" s="11">
        <v>24520184</v>
      </c>
      <c r="D119" s="11">
        <v>26274310</v>
      </c>
      <c r="E119" s="11">
        <v>31500954</v>
      </c>
      <c r="F119" s="11">
        <v>5361635</v>
      </c>
      <c r="G119" s="11">
        <v>36862589</v>
      </c>
      <c r="H119" s="11">
        <v>2151661</v>
      </c>
      <c r="I119" s="11">
        <v>18332231</v>
      </c>
      <c r="J119" s="11">
        <v>58847087</v>
      </c>
      <c r="K119" s="11">
        <v>5754229</v>
      </c>
      <c r="L119" s="11">
        <v>23974153</v>
      </c>
      <c r="M119" s="11">
        <v>198574183</v>
      </c>
    </row>
    <row r="120" spans="1:13" ht="13.5" x14ac:dyDescent="0.25">
      <c r="A120" s="27">
        <v>36584</v>
      </c>
      <c r="B120" s="11">
        <v>1511537</v>
      </c>
      <c r="C120" s="11">
        <v>31401405</v>
      </c>
      <c r="D120" s="11">
        <v>28554702</v>
      </c>
      <c r="E120" s="11">
        <v>31779324</v>
      </c>
      <c r="F120" s="11">
        <v>5073470</v>
      </c>
      <c r="G120" s="11">
        <v>36852794</v>
      </c>
      <c r="H120" s="11">
        <v>2030654</v>
      </c>
      <c r="I120" s="11">
        <v>18186248</v>
      </c>
      <c r="J120" s="11">
        <v>58517087</v>
      </c>
      <c r="K120" s="11">
        <v>2262946</v>
      </c>
      <c r="L120" s="11">
        <v>25279293</v>
      </c>
      <c r="M120" s="11">
        <v>204596666</v>
      </c>
    </row>
    <row r="121" spans="1:13" ht="13.5" x14ac:dyDescent="0.25">
      <c r="A121" s="27">
        <v>36616</v>
      </c>
      <c r="B121" s="11">
        <v>1442702</v>
      </c>
      <c r="C121" s="11">
        <v>31257932</v>
      </c>
      <c r="D121" s="11">
        <v>28656060</v>
      </c>
      <c r="E121" s="11">
        <v>32985452</v>
      </c>
      <c r="F121" s="11">
        <v>5275320</v>
      </c>
      <c r="G121" s="11">
        <v>38260772</v>
      </c>
      <c r="H121" s="11">
        <v>2115191</v>
      </c>
      <c r="I121" s="11">
        <v>16197759</v>
      </c>
      <c r="J121" s="11">
        <v>59141308</v>
      </c>
      <c r="K121" s="11">
        <v>6488356</v>
      </c>
      <c r="L121" s="11">
        <v>24658854</v>
      </c>
      <c r="M121" s="11">
        <v>208218934</v>
      </c>
    </row>
    <row r="122" spans="1:13" ht="13.5" x14ac:dyDescent="0.25">
      <c r="A122" s="27">
        <v>36646</v>
      </c>
      <c r="B122" s="11">
        <v>1337940</v>
      </c>
      <c r="C122" s="11">
        <v>34553225</v>
      </c>
      <c r="D122" s="11">
        <v>27033504</v>
      </c>
      <c r="E122" s="11">
        <v>33182621</v>
      </c>
      <c r="F122" s="11">
        <v>5287869</v>
      </c>
      <c r="G122" s="11">
        <v>38470490</v>
      </c>
      <c r="H122" s="11">
        <v>1727871</v>
      </c>
      <c r="I122" s="11">
        <v>14198372</v>
      </c>
      <c r="J122" s="11">
        <v>61285913</v>
      </c>
      <c r="K122" s="11">
        <v>4983264</v>
      </c>
      <c r="L122" s="11">
        <v>22726330</v>
      </c>
      <c r="M122" s="11">
        <v>206316909</v>
      </c>
    </row>
    <row r="123" spans="1:13" ht="13.5" x14ac:dyDescent="0.25">
      <c r="A123" s="27">
        <v>36677</v>
      </c>
      <c r="B123" s="11">
        <v>1769285</v>
      </c>
      <c r="C123" s="11">
        <v>36467061</v>
      </c>
      <c r="D123" s="11">
        <v>27828249</v>
      </c>
      <c r="E123" s="11">
        <v>33531000</v>
      </c>
      <c r="F123" s="11">
        <v>5187790</v>
      </c>
      <c r="G123" s="11">
        <v>38718790</v>
      </c>
      <c r="H123" s="11">
        <v>1683235</v>
      </c>
      <c r="I123" s="11">
        <v>12885144</v>
      </c>
      <c r="J123" s="11">
        <v>62125773</v>
      </c>
      <c r="K123" s="11">
        <v>2832932</v>
      </c>
      <c r="L123" s="11">
        <v>22237193</v>
      </c>
      <c r="M123" s="11">
        <v>206547662</v>
      </c>
    </row>
    <row r="124" spans="1:13" ht="13.5" x14ac:dyDescent="0.25">
      <c r="A124" s="27">
        <v>36707</v>
      </c>
      <c r="B124" s="11">
        <v>1288662</v>
      </c>
      <c r="C124" s="11">
        <v>36098830</v>
      </c>
      <c r="D124" s="11">
        <v>26227791</v>
      </c>
      <c r="E124" s="11">
        <v>33356116</v>
      </c>
      <c r="F124" s="11">
        <v>5398823</v>
      </c>
      <c r="G124" s="11">
        <v>38754939</v>
      </c>
      <c r="H124" s="11">
        <v>1609175</v>
      </c>
      <c r="I124" s="11">
        <v>13527326</v>
      </c>
      <c r="J124" s="11">
        <v>65571834</v>
      </c>
      <c r="K124" s="11">
        <v>3142657</v>
      </c>
      <c r="L124" s="11">
        <v>19983127</v>
      </c>
      <c r="M124" s="11">
        <v>206204341</v>
      </c>
    </row>
    <row r="125" spans="1:13" ht="13.5" x14ac:dyDescent="0.25">
      <c r="A125" s="27">
        <v>36738</v>
      </c>
      <c r="B125" s="11">
        <v>1513805</v>
      </c>
      <c r="C125" s="11">
        <v>34986698</v>
      </c>
      <c r="D125" s="11">
        <v>25645934</v>
      </c>
      <c r="E125" s="11">
        <v>33211573</v>
      </c>
      <c r="F125" s="11">
        <v>5792688</v>
      </c>
      <c r="G125" s="11">
        <v>39004261</v>
      </c>
      <c r="H125" s="11">
        <v>1514134</v>
      </c>
      <c r="I125" s="11">
        <v>12509189</v>
      </c>
      <c r="J125" s="11">
        <v>70187418</v>
      </c>
      <c r="K125" s="11">
        <v>3221917</v>
      </c>
      <c r="L125" s="11">
        <v>17857586</v>
      </c>
      <c r="M125" s="11">
        <v>206440942</v>
      </c>
    </row>
    <row r="126" spans="1:13" ht="13.5" x14ac:dyDescent="0.25">
      <c r="A126" s="27">
        <v>36769</v>
      </c>
      <c r="B126" s="11">
        <v>2098607</v>
      </c>
      <c r="C126" s="11">
        <v>34091263</v>
      </c>
      <c r="D126" s="11">
        <v>29291610</v>
      </c>
      <c r="E126" s="11">
        <v>33000545</v>
      </c>
      <c r="F126" s="11">
        <v>5622120</v>
      </c>
      <c r="G126" s="11">
        <v>38622665</v>
      </c>
      <c r="H126" s="11">
        <v>1894949</v>
      </c>
      <c r="I126" s="11">
        <v>12338893</v>
      </c>
      <c r="J126" s="11">
        <v>70449433</v>
      </c>
      <c r="K126" s="11">
        <v>2462981</v>
      </c>
      <c r="L126" s="11">
        <v>19538066</v>
      </c>
      <c r="M126" s="11">
        <v>210788467</v>
      </c>
    </row>
    <row r="127" spans="1:13" ht="13.5" x14ac:dyDescent="0.25">
      <c r="A127" s="27">
        <v>36799</v>
      </c>
      <c r="B127" s="11">
        <v>1471267</v>
      </c>
      <c r="C127" s="11">
        <v>38002571</v>
      </c>
      <c r="D127" s="11">
        <v>26877021</v>
      </c>
      <c r="E127" s="11">
        <v>33481413</v>
      </c>
      <c r="F127" s="11">
        <v>5909366</v>
      </c>
      <c r="G127" s="11">
        <v>39390779</v>
      </c>
      <c r="H127" s="11">
        <v>1575367</v>
      </c>
      <c r="I127" s="11">
        <v>12337557</v>
      </c>
      <c r="J127" s="11">
        <v>72222169</v>
      </c>
      <c r="K127" s="11">
        <v>3503829</v>
      </c>
      <c r="L127" s="11">
        <v>19816395</v>
      </c>
      <c r="M127" s="11">
        <v>215196955</v>
      </c>
    </row>
    <row r="128" spans="1:13" ht="13.5" x14ac:dyDescent="0.25">
      <c r="A128" s="27">
        <v>36830</v>
      </c>
      <c r="B128" s="11">
        <v>1837040</v>
      </c>
      <c r="C128" s="11">
        <v>35945722</v>
      </c>
      <c r="D128" s="11">
        <v>27172042</v>
      </c>
      <c r="E128" s="11">
        <v>33679048</v>
      </c>
      <c r="F128" s="11">
        <v>5879603</v>
      </c>
      <c r="G128" s="11">
        <v>39558651</v>
      </c>
      <c r="H128" s="11">
        <v>1584115</v>
      </c>
      <c r="I128" s="11">
        <v>11899039</v>
      </c>
      <c r="J128" s="11">
        <v>73504562</v>
      </c>
      <c r="K128" s="11">
        <v>2342294</v>
      </c>
      <c r="L128" s="11">
        <v>18746142</v>
      </c>
      <c r="M128" s="11">
        <v>212589607</v>
      </c>
    </row>
    <row r="129" spans="1:13" ht="13.5" x14ac:dyDescent="0.25">
      <c r="A129" s="27">
        <v>36860</v>
      </c>
      <c r="B129" s="11">
        <v>1947084</v>
      </c>
      <c r="C129" s="11">
        <v>33557440</v>
      </c>
      <c r="D129" s="11">
        <v>27885629</v>
      </c>
      <c r="E129" s="11">
        <v>34378543</v>
      </c>
      <c r="F129" s="11">
        <v>5973233</v>
      </c>
      <c r="G129" s="11">
        <v>40351776</v>
      </c>
      <c r="H129" s="11">
        <v>1738117</v>
      </c>
      <c r="I129" s="11">
        <v>11638463</v>
      </c>
      <c r="J129" s="11">
        <v>75257679</v>
      </c>
      <c r="K129" s="11">
        <v>2124985</v>
      </c>
      <c r="L129" s="11">
        <v>19043125</v>
      </c>
      <c r="M129" s="11">
        <v>213544298</v>
      </c>
    </row>
    <row r="130" spans="1:13" ht="13.5" x14ac:dyDescent="0.25">
      <c r="A130" s="27">
        <v>36891</v>
      </c>
      <c r="B130" s="11">
        <v>3035986</v>
      </c>
      <c r="C130" s="11">
        <v>29199704</v>
      </c>
      <c r="D130" s="11">
        <v>29339160</v>
      </c>
      <c r="E130" s="11">
        <v>33876963</v>
      </c>
      <c r="F130" s="11">
        <v>6696791</v>
      </c>
      <c r="G130" s="11">
        <v>40573754</v>
      </c>
      <c r="H130" s="11">
        <v>1444998</v>
      </c>
      <c r="I130" s="11">
        <v>13160304</v>
      </c>
      <c r="J130" s="11">
        <v>73513953</v>
      </c>
      <c r="K130" s="11">
        <v>2936457</v>
      </c>
      <c r="L130" s="11">
        <v>28500906</v>
      </c>
      <c r="M130" s="11">
        <v>221705202</v>
      </c>
    </row>
    <row r="131" spans="1:13" ht="13.5" x14ac:dyDescent="0.25">
      <c r="A131" s="27">
        <v>36922</v>
      </c>
      <c r="B131" s="11">
        <v>2176406</v>
      </c>
      <c r="C131" s="11">
        <v>28701578</v>
      </c>
      <c r="D131" s="11">
        <v>29128219</v>
      </c>
      <c r="E131" s="11">
        <v>33171252</v>
      </c>
      <c r="F131" s="11">
        <v>6788327</v>
      </c>
      <c r="G131" s="11">
        <v>39959579</v>
      </c>
      <c r="H131" s="11">
        <v>1515010</v>
      </c>
      <c r="I131" s="11">
        <v>12430693</v>
      </c>
      <c r="J131" s="11">
        <v>72577587</v>
      </c>
      <c r="K131" s="11">
        <v>2413049</v>
      </c>
      <c r="L131" s="11">
        <v>25161435</v>
      </c>
      <c r="M131" s="11">
        <v>214063556</v>
      </c>
    </row>
    <row r="132" spans="1:13" ht="13.5" x14ac:dyDescent="0.25">
      <c r="A132" s="27">
        <v>36950</v>
      </c>
      <c r="B132" s="11">
        <v>1615718</v>
      </c>
      <c r="C132" s="11">
        <v>30613978</v>
      </c>
      <c r="D132" s="11">
        <v>29020154</v>
      </c>
      <c r="E132" s="11">
        <v>33106232</v>
      </c>
      <c r="F132" s="11">
        <v>7476035</v>
      </c>
      <c r="G132" s="11">
        <v>40582267</v>
      </c>
      <c r="H132" s="11">
        <v>1312802</v>
      </c>
      <c r="I132" s="11">
        <v>12474137</v>
      </c>
      <c r="J132" s="11">
        <v>73951462</v>
      </c>
      <c r="K132" s="11">
        <v>3958826</v>
      </c>
      <c r="L132" s="11">
        <v>25125013</v>
      </c>
      <c r="M132" s="11">
        <v>218654357</v>
      </c>
    </row>
    <row r="133" spans="1:13" ht="13.5" x14ac:dyDescent="0.25">
      <c r="A133" s="27">
        <v>36981</v>
      </c>
      <c r="B133" s="11">
        <v>1800473</v>
      </c>
      <c r="C133" s="11">
        <v>27992511</v>
      </c>
      <c r="D133" s="11">
        <v>31217142</v>
      </c>
      <c r="E133" s="11">
        <v>33321937</v>
      </c>
      <c r="F133" s="11">
        <v>8056910</v>
      </c>
      <c r="G133" s="11">
        <v>41378847</v>
      </c>
      <c r="H133" s="11">
        <v>1284120</v>
      </c>
      <c r="I133" s="11">
        <v>12991180</v>
      </c>
      <c r="J133" s="11">
        <v>73613308</v>
      </c>
      <c r="K133" s="11">
        <v>4912351</v>
      </c>
      <c r="L133" s="11">
        <v>29746530</v>
      </c>
      <c r="M133" s="11">
        <v>224936462</v>
      </c>
    </row>
    <row r="134" spans="1:13" ht="13.5" x14ac:dyDescent="0.25">
      <c r="A134" s="27">
        <v>37011</v>
      </c>
      <c r="B134" s="11">
        <v>2066421</v>
      </c>
      <c r="C134" s="11">
        <v>27540406</v>
      </c>
      <c r="D134" s="11">
        <v>30613217</v>
      </c>
      <c r="E134" s="11">
        <v>32947231</v>
      </c>
      <c r="F134" s="11">
        <v>7995160</v>
      </c>
      <c r="G134" s="11">
        <v>40942391</v>
      </c>
      <c r="H134" s="11">
        <v>1324487</v>
      </c>
      <c r="I134" s="11">
        <v>36908006</v>
      </c>
      <c r="J134" s="11">
        <v>52160713</v>
      </c>
      <c r="K134" s="11">
        <v>3082109</v>
      </c>
      <c r="L134" s="11">
        <v>25514168</v>
      </c>
      <c r="M134" s="11">
        <v>220151918</v>
      </c>
    </row>
    <row r="135" spans="1:13" ht="13.5" x14ac:dyDescent="0.25">
      <c r="A135" s="27">
        <v>37042</v>
      </c>
      <c r="B135" s="11">
        <v>2095675</v>
      </c>
      <c r="C135" s="11">
        <v>30920366</v>
      </c>
      <c r="D135" s="11">
        <v>30704524</v>
      </c>
      <c r="E135" s="11">
        <v>33200939</v>
      </c>
      <c r="F135" s="11">
        <v>7988796</v>
      </c>
      <c r="G135" s="11">
        <v>41189735</v>
      </c>
      <c r="H135" s="11">
        <v>1080848</v>
      </c>
      <c r="I135" s="11">
        <v>35950123</v>
      </c>
      <c r="J135" s="11">
        <v>51845287</v>
      </c>
      <c r="K135" s="11">
        <v>3610447</v>
      </c>
      <c r="L135" s="11">
        <v>26418031</v>
      </c>
      <c r="M135" s="11">
        <v>223815036</v>
      </c>
    </row>
    <row r="136" spans="1:13" ht="13.5" x14ac:dyDescent="0.25">
      <c r="A136" s="27">
        <v>37072</v>
      </c>
      <c r="B136" s="11">
        <v>1547895</v>
      </c>
      <c r="C136" s="11">
        <v>28744965</v>
      </c>
      <c r="D136" s="11">
        <v>30737827</v>
      </c>
      <c r="E136" s="11">
        <v>33131446</v>
      </c>
      <c r="F136" s="11">
        <v>8751800</v>
      </c>
      <c r="G136" s="11">
        <v>41883246</v>
      </c>
      <c r="H136" s="11">
        <v>1196856</v>
      </c>
      <c r="I136" s="11">
        <v>33749000</v>
      </c>
      <c r="J136" s="11">
        <v>52235573</v>
      </c>
      <c r="K136" s="11">
        <v>3211823</v>
      </c>
      <c r="L136" s="11">
        <v>27348369</v>
      </c>
      <c r="M136" s="11">
        <v>220655554</v>
      </c>
    </row>
    <row r="137" spans="1:13" ht="13.5" x14ac:dyDescent="0.25">
      <c r="A137" s="27">
        <v>37103</v>
      </c>
      <c r="B137" s="11">
        <v>1960120</v>
      </c>
      <c r="C137" s="11">
        <v>30070194</v>
      </c>
      <c r="D137" s="11">
        <v>31600385</v>
      </c>
      <c r="E137" s="11">
        <v>34126990</v>
      </c>
      <c r="F137" s="11">
        <v>8928154</v>
      </c>
      <c r="G137" s="11">
        <v>43055144</v>
      </c>
      <c r="H137" s="11">
        <v>1203921</v>
      </c>
      <c r="I137" s="11">
        <v>35869342</v>
      </c>
      <c r="J137" s="11">
        <v>49352485</v>
      </c>
      <c r="K137" s="11">
        <v>4936711</v>
      </c>
      <c r="L137" s="11">
        <v>26409703</v>
      </c>
      <c r="M137" s="11">
        <v>224458005</v>
      </c>
    </row>
    <row r="138" spans="1:13" ht="13.5" x14ac:dyDescent="0.25">
      <c r="A138" s="27">
        <v>37134</v>
      </c>
      <c r="B138" s="11">
        <v>1708904</v>
      </c>
      <c r="C138" s="11">
        <v>31389024</v>
      </c>
      <c r="D138" s="11">
        <v>31259025</v>
      </c>
      <c r="E138" s="11">
        <v>35034342</v>
      </c>
      <c r="F138" s="11">
        <v>8756896</v>
      </c>
      <c r="G138" s="11">
        <v>43791238</v>
      </c>
      <c r="H138" s="11">
        <v>997200</v>
      </c>
      <c r="I138" s="11">
        <v>37591377</v>
      </c>
      <c r="J138" s="11">
        <v>48564386</v>
      </c>
      <c r="K138" s="11">
        <v>2945187</v>
      </c>
      <c r="L138" s="11">
        <v>29085984</v>
      </c>
      <c r="M138" s="11">
        <v>227332325</v>
      </c>
    </row>
    <row r="139" spans="1:13" ht="13.5" x14ac:dyDescent="0.25">
      <c r="A139" s="27">
        <v>37164</v>
      </c>
      <c r="B139" s="11">
        <v>1434071</v>
      </c>
      <c r="C139" s="11">
        <v>32234098</v>
      </c>
      <c r="D139" s="11">
        <v>38235591</v>
      </c>
      <c r="E139" s="11">
        <v>35829269</v>
      </c>
      <c r="F139" s="11">
        <v>7152288</v>
      </c>
      <c r="G139" s="11">
        <v>42981557</v>
      </c>
      <c r="H139" s="11">
        <v>897014</v>
      </c>
      <c r="I139" s="11">
        <v>74507287</v>
      </c>
      <c r="J139" s="11">
        <v>8729247</v>
      </c>
      <c r="K139" s="11">
        <v>5517724</v>
      </c>
      <c r="L139" s="11">
        <v>36175010</v>
      </c>
      <c r="M139" s="11">
        <v>240711599</v>
      </c>
    </row>
    <row r="140" spans="1:13" ht="13.5" x14ac:dyDescent="0.25">
      <c r="A140" s="27">
        <v>37195</v>
      </c>
      <c r="B140" s="11">
        <v>1939302</v>
      </c>
      <c r="C140" s="11">
        <v>30850429</v>
      </c>
      <c r="D140" s="11">
        <v>44545867</v>
      </c>
      <c r="E140" s="11">
        <v>36614508</v>
      </c>
      <c r="F140" s="11">
        <v>8046361</v>
      </c>
      <c r="G140" s="11">
        <v>44660869</v>
      </c>
      <c r="H140" s="11">
        <v>980881</v>
      </c>
      <c r="I140" s="11">
        <v>72084451</v>
      </c>
      <c r="J140" s="11">
        <v>8779280</v>
      </c>
      <c r="K140" s="11">
        <v>3061323</v>
      </c>
      <c r="L140" s="11">
        <v>27913339</v>
      </c>
      <c r="M140" s="11">
        <v>234815741</v>
      </c>
    </row>
    <row r="141" spans="1:13" ht="13.5" x14ac:dyDescent="0.25">
      <c r="A141" s="27">
        <v>37225</v>
      </c>
      <c r="B141" s="11">
        <v>1841734</v>
      </c>
      <c r="C141" s="11">
        <v>35161870</v>
      </c>
      <c r="D141" s="11">
        <v>41509293</v>
      </c>
      <c r="E141" s="11">
        <v>38317144</v>
      </c>
      <c r="F141" s="11">
        <v>9189550</v>
      </c>
      <c r="G141" s="11">
        <v>47506694</v>
      </c>
      <c r="H141" s="11">
        <v>852776</v>
      </c>
      <c r="I141" s="11">
        <v>71738029</v>
      </c>
      <c r="J141" s="11">
        <v>8799137</v>
      </c>
      <c r="K141" s="11">
        <v>2959727</v>
      </c>
      <c r="L141" s="11">
        <v>26822068</v>
      </c>
      <c r="M141" s="11">
        <v>237191328</v>
      </c>
    </row>
    <row r="142" spans="1:13" ht="13.5" x14ac:dyDescent="0.25">
      <c r="A142" s="27">
        <v>37256</v>
      </c>
      <c r="B142" s="11">
        <v>3595697</v>
      </c>
      <c r="C142" s="11">
        <v>36782212</v>
      </c>
      <c r="D142" s="11">
        <v>40495369</v>
      </c>
      <c r="E142" s="11">
        <v>38458718</v>
      </c>
      <c r="F142" s="11">
        <v>10576380</v>
      </c>
      <c r="G142" s="11">
        <f>+F142+E142</f>
        <v>49035098</v>
      </c>
      <c r="H142" s="11">
        <v>568275</v>
      </c>
      <c r="I142" s="11">
        <v>70255475</v>
      </c>
      <c r="J142" s="11">
        <v>8779950</v>
      </c>
      <c r="K142" s="11">
        <v>2917635</v>
      </c>
      <c r="L142" s="11">
        <v>26658044</v>
      </c>
      <c r="M142" s="11">
        <v>239087755</v>
      </c>
    </row>
    <row r="143" spans="1:13" ht="13.5" x14ac:dyDescent="0.25">
      <c r="A143" s="27">
        <v>37287</v>
      </c>
      <c r="B143" s="11">
        <v>2276574</v>
      </c>
      <c r="C143" s="11">
        <v>38178631</v>
      </c>
      <c r="D143" s="11">
        <v>39503008</v>
      </c>
      <c r="E143" s="11">
        <v>37769539</v>
      </c>
      <c r="F143" s="11">
        <v>11958833</v>
      </c>
      <c r="G143" s="11">
        <v>49728372</v>
      </c>
      <c r="H143" s="11">
        <v>622997</v>
      </c>
      <c r="I143" s="11">
        <v>70672010</v>
      </c>
      <c r="J143" s="11">
        <v>9028822</v>
      </c>
      <c r="K143" s="11">
        <v>2573971</v>
      </c>
      <c r="L143" s="11">
        <v>23097360</v>
      </c>
      <c r="M143" s="11">
        <v>235681745</v>
      </c>
    </row>
    <row r="144" spans="1:13" ht="13.5" x14ac:dyDescent="0.25">
      <c r="A144" s="27">
        <v>37315</v>
      </c>
      <c r="B144" s="11">
        <v>1911932</v>
      </c>
      <c r="C144" s="11">
        <v>39519901</v>
      </c>
      <c r="D144" s="11">
        <v>43307313</v>
      </c>
      <c r="E144" s="11">
        <v>38388584</v>
      </c>
      <c r="F144" s="11">
        <v>12197682</v>
      </c>
      <c r="G144" s="11">
        <v>50586266</v>
      </c>
      <c r="H144" s="11">
        <v>483956</v>
      </c>
      <c r="I144" s="11">
        <v>71580700</v>
      </c>
      <c r="J144" s="11">
        <v>9077708</v>
      </c>
      <c r="K144" s="11">
        <v>2443892</v>
      </c>
      <c r="L144" s="11">
        <v>21912734</v>
      </c>
      <c r="M144" s="11">
        <v>240824402</v>
      </c>
    </row>
    <row r="145" spans="1:13" ht="13.5" x14ac:dyDescent="0.25">
      <c r="A145" s="27">
        <v>37346</v>
      </c>
      <c r="B145" s="11">
        <v>1997909</v>
      </c>
      <c r="C145" s="11">
        <v>44646096</v>
      </c>
      <c r="D145" s="11">
        <v>44923493</v>
      </c>
      <c r="E145" s="11">
        <v>37929534</v>
      </c>
      <c r="F145" s="11">
        <v>13425135</v>
      </c>
      <c r="G145" s="11">
        <v>51354669</v>
      </c>
      <c r="H145" s="11">
        <v>561112</v>
      </c>
      <c r="I145" s="11">
        <v>66540748</v>
      </c>
      <c r="J145" s="11">
        <v>8908631</v>
      </c>
      <c r="K145" s="11">
        <v>6175858</v>
      </c>
      <c r="L145" s="11">
        <v>27799656</v>
      </c>
      <c r="M145" s="11">
        <v>252908172</v>
      </c>
    </row>
    <row r="146" spans="1:13" ht="13.5" x14ac:dyDescent="0.25">
      <c r="A146" s="27">
        <v>37376</v>
      </c>
      <c r="B146" s="11">
        <v>1809250</v>
      </c>
      <c r="C146" s="11">
        <v>43431126</v>
      </c>
      <c r="D146" s="11">
        <v>44184790</v>
      </c>
      <c r="E146" s="11">
        <v>40734821</v>
      </c>
      <c r="F146" s="11">
        <v>14328328</v>
      </c>
      <c r="G146" s="11">
        <v>55063149</v>
      </c>
      <c r="H146" s="11">
        <v>1027520</v>
      </c>
      <c r="I146" s="11">
        <v>66228659</v>
      </c>
      <c r="J146" s="11">
        <v>8953162</v>
      </c>
      <c r="K146" s="11">
        <v>3857794</v>
      </c>
      <c r="L146" s="11">
        <v>21702194</v>
      </c>
      <c r="M146" s="11">
        <v>246257644</v>
      </c>
    </row>
    <row r="147" spans="1:13" ht="13.5" x14ac:dyDescent="0.25">
      <c r="A147" s="27">
        <v>37407</v>
      </c>
      <c r="B147" s="11">
        <v>2094417</v>
      </c>
      <c r="C147" s="11">
        <v>43643602</v>
      </c>
      <c r="D147" s="11">
        <v>44603286</v>
      </c>
      <c r="E147" s="11">
        <v>41335578</v>
      </c>
      <c r="F147" s="11">
        <v>15125343</v>
      </c>
      <c r="G147" s="11">
        <v>56460921</v>
      </c>
      <c r="H147" s="11">
        <v>1128514</v>
      </c>
      <c r="I147" s="11">
        <v>65027600</v>
      </c>
      <c r="J147" s="11">
        <v>8958320</v>
      </c>
      <c r="K147" s="11">
        <v>3365078</v>
      </c>
      <c r="L147" s="11">
        <v>21937482</v>
      </c>
      <c r="M147" s="11">
        <v>247219220</v>
      </c>
    </row>
    <row r="148" spans="1:13" ht="13.5" x14ac:dyDescent="0.25">
      <c r="A148" s="27">
        <v>37437</v>
      </c>
      <c r="B148" s="11">
        <v>1854602</v>
      </c>
      <c r="C148" s="11">
        <v>43993103</v>
      </c>
      <c r="D148" s="11">
        <v>44285328</v>
      </c>
      <c r="E148" s="11">
        <v>42306940</v>
      </c>
      <c r="F148" s="11">
        <v>15793828</v>
      </c>
      <c r="G148" s="11">
        <v>58100768</v>
      </c>
      <c r="H148" s="11">
        <v>1239500</v>
      </c>
      <c r="I148" s="11">
        <v>63418622</v>
      </c>
      <c r="J148" s="11">
        <v>10019085</v>
      </c>
      <c r="K148" s="11">
        <v>4487577</v>
      </c>
      <c r="L148" s="11">
        <v>24418437</v>
      </c>
      <c r="M148" s="11">
        <v>251817022</v>
      </c>
    </row>
    <row r="149" spans="1:13" ht="13.5" x14ac:dyDescent="0.25">
      <c r="A149" s="27">
        <v>37468</v>
      </c>
      <c r="B149" s="11">
        <v>2300727</v>
      </c>
      <c r="C149" s="11">
        <v>44496619</v>
      </c>
      <c r="D149" s="11">
        <v>43070367</v>
      </c>
      <c r="E149" s="11">
        <v>43165574</v>
      </c>
      <c r="F149" s="11">
        <v>17000674</v>
      </c>
      <c r="G149" s="11">
        <v>60166248</v>
      </c>
      <c r="H149" s="11">
        <v>1073653</v>
      </c>
      <c r="I149" s="11">
        <v>63031877</v>
      </c>
      <c r="J149" s="11">
        <v>8124393</v>
      </c>
      <c r="K149" s="11">
        <v>3181557</v>
      </c>
      <c r="L149" s="11">
        <v>20409745</v>
      </c>
      <c r="M149" s="11">
        <v>245855186</v>
      </c>
    </row>
    <row r="150" spans="1:13" ht="13.5" x14ac:dyDescent="0.25">
      <c r="A150" s="27">
        <v>37499</v>
      </c>
      <c r="B150" s="11">
        <v>1960111</v>
      </c>
      <c r="C150" s="11">
        <v>43348614</v>
      </c>
      <c r="D150" s="11">
        <v>48443305</v>
      </c>
      <c r="E150" s="11">
        <v>44394431</v>
      </c>
      <c r="F150" s="11">
        <v>17799376</v>
      </c>
      <c r="G150" s="11">
        <v>62193807</v>
      </c>
      <c r="H150" s="11">
        <v>1081357</v>
      </c>
      <c r="I150" s="11">
        <v>64014621</v>
      </c>
      <c r="J150" s="11">
        <v>8128107</v>
      </c>
      <c r="K150" s="11">
        <v>8123481</v>
      </c>
      <c r="L150" s="11">
        <v>21331424</v>
      </c>
      <c r="M150" s="11">
        <v>258624827</v>
      </c>
    </row>
    <row r="151" spans="1:13" ht="13.5" x14ac:dyDescent="0.25">
      <c r="A151" s="27">
        <v>37529</v>
      </c>
      <c r="B151" s="11">
        <v>2030053</v>
      </c>
      <c r="C151" s="11">
        <v>41726667</v>
      </c>
      <c r="D151" s="11">
        <v>46039217</v>
      </c>
      <c r="E151" s="11">
        <v>46261580</v>
      </c>
      <c r="F151" s="11">
        <v>20784398</v>
      </c>
      <c r="G151" s="11">
        <v>67045978</v>
      </c>
      <c r="H151" s="11">
        <v>1116681</v>
      </c>
      <c r="I151" s="11">
        <v>63276060</v>
      </c>
      <c r="J151" s="11">
        <v>8172023</v>
      </c>
      <c r="K151" s="11">
        <v>3949195</v>
      </c>
      <c r="L151" s="11">
        <v>25857387</v>
      </c>
      <c r="M151" s="11">
        <v>259213261</v>
      </c>
    </row>
    <row r="152" spans="1:13" ht="13.5" x14ac:dyDescent="0.25">
      <c r="A152" s="27">
        <v>37560</v>
      </c>
      <c r="B152" s="11">
        <v>2547107</v>
      </c>
      <c r="C152" s="11">
        <v>37777353</v>
      </c>
      <c r="D152" s="11">
        <v>45964854</v>
      </c>
      <c r="E152" s="11">
        <v>46982745</v>
      </c>
      <c r="F152" s="11">
        <v>21397979</v>
      </c>
      <c r="G152" s="11">
        <v>68380724</v>
      </c>
      <c r="H152" s="11">
        <v>846799</v>
      </c>
      <c r="I152" s="11">
        <v>62432685</v>
      </c>
      <c r="J152" s="11">
        <v>9469941</v>
      </c>
      <c r="K152" s="11">
        <v>5902660</v>
      </c>
      <c r="L152" s="11">
        <v>23665498</v>
      </c>
      <c r="M152" s="11">
        <v>256987621</v>
      </c>
    </row>
    <row r="153" spans="1:13" ht="13.5" x14ac:dyDescent="0.25">
      <c r="A153" s="27">
        <v>37590</v>
      </c>
      <c r="B153" s="11">
        <v>1991439</v>
      </c>
      <c r="C153" s="11">
        <v>38761249</v>
      </c>
      <c r="D153" s="11">
        <v>47892255</v>
      </c>
      <c r="E153" s="11">
        <v>49711574</v>
      </c>
      <c r="F153" s="11">
        <v>21667153</v>
      </c>
      <c r="G153" s="11">
        <v>71378727</v>
      </c>
      <c r="H153" s="11">
        <v>941251</v>
      </c>
      <c r="I153" s="11">
        <v>59789141</v>
      </c>
      <c r="J153" s="11">
        <v>9221833</v>
      </c>
      <c r="K153" s="11">
        <v>4224253</v>
      </c>
      <c r="L153" s="11">
        <v>24088897</v>
      </c>
      <c r="M153" s="11">
        <v>258289045</v>
      </c>
    </row>
    <row r="154" spans="1:13" ht="13.5" x14ac:dyDescent="0.25">
      <c r="A154" s="27">
        <v>37621</v>
      </c>
      <c r="B154" s="11">
        <v>3988335</v>
      </c>
      <c r="C154" s="11">
        <v>40111110</v>
      </c>
      <c r="D154" s="11">
        <v>47540222</v>
      </c>
      <c r="E154" s="11">
        <v>50882020</v>
      </c>
      <c r="F154" s="11">
        <v>23061299</v>
      </c>
      <c r="G154" s="11">
        <v>73943319</v>
      </c>
      <c r="H154" s="11">
        <v>927721</v>
      </c>
      <c r="I154" s="11">
        <v>58673559</v>
      </c>
      <c r="J154" s="11">
        <v>9228060</v>
      </c>
      <c r="K154" s="11">
        <v>3793995</v>
      </c>
      <c r="L154" s="11">
        <v>24371626</v>
      </c>
      <c r="M154" s="11">
        <v>262577947</v>
      </c>
    </row>
    <row r="155" spans="1:13" ht="13.5" x14ac:dyDescent="0.25">
      <c r="A155" s="27">
        <v>37652</v>
      </c>
      <c r="B155" s="28">
        <v>2682567</v>
      </c>
      <c r="C155" s="28">
        <v>38125444</v>
      </c>
      <c r="D155" s="28">
        <v>53751077</v>
      </c>
      <c r="E155" s="28">
        <v>51907691</v>
      </c>
      <c r="F155" s="28">
        <v>24189062</v>
      </c>
      <c r="G155" s="28">
        <v>76096753</v>
      </c>
      <c r="H155" s="28">
        <v>960012</v>
      </c>
      <c r="I155" s="28">
        <v>59709920</v>
      </c>
      <c r="J155" s="28">
        <v>8085875</v>
      </c>
      <c r="K155" s="28">
        <v>2624322</v>
      </c>
      <c r="L155" s="28">
        <v>30940277</v>
      </c>
      <c r="M155" s="28">
        <v>272976247</v>
      </c>
    </row>
    <row r="156" spans="1:13" ht="13.5" x14ac:dyDescent="0.25">
      <c r="A156" s="27">
        <v>37680</v>
      </c>
      <c r="B156" s="28">
        <v>2197233</v>
      </c>
      <c r="C156" s="28">
        <v>38783189</v>
      </c>
      <c r="D156" s="28">
        <v>52686610</v>
      </c>
      <c r="E156" s="28">
        <v>52995946</v>
      </c>
      <c r="F156" s="28">
        <v>25397371</v>
      </c>
      <c r="G156" s="28">
        <v>78393317</v>
      </c>
      <c r="H156" s="28">
        <v>781595</v>
      </c>
      <c r="I156" s="28">
        <v>59888527</v>
      </c>
      <c r="J156" s="28">
        <v>7983995</v>
      </c>
      <c r="K156" s="28">
        <v>2767816</v>
      </c>
      <c r="L156" s="28">
        <v>27683921</v>
      </c>
      <c r="M156" s="28">
        <v>271166203</v>
      </c>
    </row>
    <row r="157" spans="1:13" ht="13.5" x14ac:dyDescent="0.25">
      <c r="A157" s="27">
        <v>37711</v>
      </c>
      <c r="B157" s="28">
        <v>3438608</v>
      </c>
      <c r="C157" s="28">
        <v>41414765</v>
      </c>
      <c r="D157" s="28">
        <v>62782276</v>
      </c>
      <c r="E157" s="28">
        <v>52897597</v>
      </c>
      <c r="F157" s="28">
        <v>26787786</v>
      </c>
      <c r="G157" s="28">
        <v>79685383</v>
      </c>
      <c r="H157" s="28">
        <v>665617</v>
      </c>
      <c r="I157" s="28">
        <v>57469502</v>
      </c>
      <c r="J157" s="28">
        <v>8008049</v>
      </c>
      <c r="K157" s="28">
        <v>4024403</v>
      </c>
      <c r="L157" s="28">
        <v>28393143</v>
      </c>
      <c r="M157" s="28">
        <f t="shared" ref="M157:M177" si="7">+B157+C157+D157+G157+H157+I157+J157+K157+L157</f>
        <v>285881746</v>
      </c>
    </row>
    <row r="158" spans="1:13" ht="13.5" x14ac:dyDescent="0.25">
      <c r="A158" s="27">
        <v>37741</v>
      </c>
      <c r="B158" s="28">
        <v>3209037</v>
      </c>
      <c r="C158" s="28">
        <v>40777979</v>
      </c>
      <c r="D158" s="28">
        <v>51875915</v>
      </c>
      <c r="E158" s="28">
        <v>56230271</v>
      </c>
      <c r="F158" s="28">
        <v>26793129</v>
      </c>
      <c r="G158" s="28">
        <v>83023400</v>
      </c>
      <c r="H158" s="28">
        <v>638934</v>
      </c>
      <c r="I158" s="28">
        <v>57510562</v>
      </c>
      <c r="J158" s="28">
        <v>19192589</v>
      </c>
      <c r="K158" s="28">
        <v>3000749</v>
      </c>
      <c r="L158" s="28">
        <v>27890394</v>
      </c>
      <c r="M158" s="28">
        <f t="shared" si="7"/>
        <v>287119559</v>
      </c>
    </row>
    <row r="159" spans="1:13" ht="13.5" x14ac:dyDescent="0.25">
      <c r="A159" s="27">
        <v>37772</v>
      </c>
      <c r="B159" s="28">
        <v>2432635</v>
      </c>
      <c r="C159" s="28">
        <v>41328526</v>
      </c>
      <c r="D159" s="28">
        <v>60183497</v>
      </c>
      <c r="E159" s="28">
        <v>58975518</v>
      </c>
      <c r="F159" s="28">
        <v>26300095</v>
      </c>
      <c r="G159" s="28">
        <v>85275613</v>
      </c>
      <c r="H159" s="28">
        <v>438488</v>
      </c>
      <c r="I159" s="28">
        <v>57953744</v>
      </c>
      <c r="J159" s="28">
        <v>18820844</v>
      </c>
      <c r="K159" s="28">
        <v>2801321</v>
      </c>
      <c r="L159" s="28">
        <v>29397778</v>
      </c>
      <c r="M159" s="28">
        <f t="shared" si="7"/>
        <v>298632446</v>
      </c>
    </row>
    <row r="160" spans="1:13" ht="13.5" x14ac:dyDescent="0.25">
      <c r="A160" s="27">
        <v>37802</v>
      </c>
      <c r="B160" s="28">
        <v>2500636</v>
      </c>
      <c r="C160" s="28">
        <v>37224015</v>
      </c>
      <c r="D160" s="28">
        <v>58847287</v>
      </c>
      <c r="E160" s="28">
        <v>60254977</v>
      </c>
      <c r="F160" s="28">
        <v>26812401</v>
      </c>
      <c r="G160" s="28">
        <v>87067378</v>
      </c>
      <c r="H160" s="28">
        <v>485300</v>
      </c>
      <c r="I160" s="28">
        <v>58491847</v>
      </c>
      <c r="J160" s="28">
        <v>19298296</v>
      </c>
      <c r="K160" s="28">
        <v>5041665</v>
      </c>
      <c r="L160" s="28">
        <v>26690799</v>
      </c>
      <c r="M160" s="28">
        <f t="shared" si="7"/>
        <v>295647223</v>
      </c>
    </row>
    <row r="161" spans="1:13" ht="13.5" x14ac:dyDescent="0.25">
      <c r="A161" s="27">
        <v>37833</v>
      </c>
      <c r="B161" s="28">
        <v>2502909</v>
      </c>
      <c r="C161" s="28">
        <v>38626875</v>
      </c>
      <c r="D161" s="28">
        <v>56724284</v>
      </c>
      <c r="E161" s="28">
        <v>61482509</v>
      </c>
      <c r="F161" s="28">
        <v>27658706</v>
      </c>
      <c r="G161" s="28">
        <v>89141215</v>
      </c>
      <c r="H161" s="28">
        <v>762961</v>
      </c>
      <c r="I161" s="28">
        <v>56442157</v>
      </c>
      <c r="J161" s="28">
        <v>21211396</v>
      </c>
      <c r="K161" s="28">
        <v>2872457</v>
      </c>
      <c r="L161" s="28">
        <v>30887484</v>
      </c>
      <c r="M161" s="28">
        <f t="shared" si="7"/>
        <v>299171738</v>
      </c>
    </row>
    <row r="162" spans="1:13" ht="13.5" x14ac:dyDescent="0.25">
      <c r="A162" s="27">
        <v>37864</v>
      </c>
      <c r="B162" s="28">
        <v>2234612</v>
      </c>
      <c r="C162" s="28">
        <v>37922548</v>
      </c>
      <c r="D162" s="28">
        <v>60174299</v>
      </c>
      <c r="E162" s="28">
        <v>64585720</v>
      </c>
      <c r="F162" s="28">
        <v>27426704</v>
      </c>
      <c r="G162" s="28">
        <v>92012424</v>
      </c>
      <c r="H162" s="28">
        <v>699558</v>
      </c>
      <c r="I162" s="28">
        <v>55731246</v>
      </c>
      <c r="J162" s="28">
        <v>20807791</v>
      </c>
      <c r="K162" s="28">
        <v>2168985</v>
      </c>
      <c r="L162" s="28">
        <v>31628089</v>
      </c>
      <c r="M162" s="28">
        <f t="shared" si="7"/>
        <v>303379552</v>
      </c>
    </row>
    <row r="163" spans="1:13" ht="13.5" x14ac:dyDescent="0.25">
      <c r="A163" s="27">
        <v>37894</v>
      </c>
      <c r="B163" s="28">
        <v>2638107</v>
      </c>
      <c r="C163" s="28">
        <v>40947644</v>
      </c>
      <c r="D163" s="28">
        <v>56952988</v>
      </c>
      <c r="E163" s="28">
        <v>66396754</v>
      </c>
      <c r="F163" s="28">
        <v>24858100</v>
      </c>
      <c r="G163" s="28">
        <v>91254854</v>
      </c>
      <c r="H163" s="28">
        <v>979646</v>
      </c>
      <c r="I163" s="28">
        <v>57359814</v>
      </c>
      <c r="J163" s="28">
        <v>21566286</v>
      </c>
      <c r="K163" s="28">
        <v>3023129</v>
      </c>
      <c r="L163" s="28">
        <v>31910327</v>
      </c>
      <c r="M163" s="28">
        <f t="shared" si="7"/>
        <v>306632795</v>
      </c>
    </row>
    <row r="164" spans="1:13" ht="13.5" x14ac:dyDescent="0.25">
      <c r="A164" s="27">
        <v>37925</v>
      </c>
      <c r="B164" s="28">
        <v>2701337</v>
      </c>
      <c r="C164" s="28">
        <v>39607049</v>
      </c>
      <c r="D164" s="28">
        <v>57782611</v>
      </c>
      <c r="E164" s="28">
        <v>68769426</v>
      </c>
      <c r="F164" s="28">
        <v>26986144</v>
      </c>
      <c r="G164" s="28">
        <v>95755570</v>
      </c>
      <c r="H164" s="28">
        <v>1234099</v>
      </c>
      <c r="I164" s="28">
        <v>57714057</v>
      </c>
      <c r="J164" s="28">
        <v>19724956</v>
      </c>
      <c r="K164" s="28">
        <v>2158466</v>
      </c>
      <c r="L164" s="28">
        <v>32730843</v>
      </c>
      <c r="M164" s="28">
        <f t="shared" si="7"/>
        <v>309408988</v>
      </c>
    </row>
    <row r="165" spans="1:13" ht="13.5" x14ac:dyDescent="0.25">
      <c r="A165" s="27">
        <v>37955</v>
      </c>
      <c r="B165" s="28">
        <v>2639433</v>
      </c>
      <c r="C165" s="28">
        <v>41886996</v>
      </c>
      <c r="D165" s="28">
        <v>58718807</v>
      </c>
      <c r="E165" s="28">
        <v>70382601</v>
      </c>
      <c r="F165" s="28">
        <v>27134545</v>
      </c>
      <c r="G165" s="28">
        <v>97517146</v>
      </c>
      <c r="H165" s="28">
        <v>1288065</v>
      </c>
      <c r="I165" s="28">
        <v>55924708</v>
      </c>
      <c r="J165" s="28">
        <v>19143658</v>
      </c>
      <c r="K165" s="28">
        <v>2997084</v>
      </c>
      <c r="L165" s="28">
        <v>33430519</v>
      </c>
      <c r="M165" s="28">
        <f t="shared" si="7"/>
        <v>313546416</v>
      </c>
    </row>
    <row r="166" spans="1:13" ht="13.5" x14ac:dyDescent="0.25">
      <c r="A166" s="27">
        <v>37986</v>
      </c>
      <c r="B166" s="28">
        <v>6280983</v>
      </c>
      <c r="C166" s="28">
        <v>40249178</v>
      </c>
      <c r="D166" s="28">
        <v>59938871</v>
      </c>
      <c r="E166" s="28">
        <v>71638433</v>
      </c>
      <c r="F166" s="28">
        <v>27511558</v>
      </c>
      <c r="G166" s="28">
        <f>SUM(E166:F166)</f>
        <v>99149991</v>
      </c>
      <c r="H166" s="28">
        <v>1521533</v>
      </c>
      <c r="I166" s="28">
        <v>53992277</v>
      </c>
      <c r="J166" s="28">
        <v>19338315</v>
      </c>
      <c r="K166" s="28">
        <v>2584150</v>
      </c>
      <c r="L166" s="28">
        <v>30461257</v>
      </c>
      <c r="M166" s="28">
        <f t="shared" si="7"/>
        <v>313516555</v>
      </c>
    </row>
    <row r="167" spans="1:13" ht="13.5" x14ac:dyDescent="0.25">
      <c r="A167" s="27">
        <v>38017</v>
      </c>
      <c r="B167" s="28">
        <v>3345522</v>
      </c>
      <c r="C167" s="28">
        <f>24401180+17819732</f>
        <v>42220912</v>
      </c>
      <c r="D167" s="28">
        <v>57119554</v>
      </c>
      <c r="E167" s="28">
        <v>73094207</v>
      </c>
      <c r="F167" s="28">
        <v>26832083</v>
      </c>
      <c r="G167" s="28">
        <f t="shared" ref="G167:G177" si="8">SUM(E167:F167)</f>
        <v>99926290</v>
      </c>
      <c r="H167" s="28">
        <v>1146233</v>
      </c>
      <c r="I167" s="28">
        <v>52701119</v>
      </c>
      <c r="J167" s="28">
        <v>19773949</v>
      </c>
      <c r="K167" s="28">
        <v>2243605</v>
      </c>
      <c r="L167" s="28">
        <v>32397280</v>
      </c>
      <c r="M167" s="28">
        <f t="shared" si="7"/>
        <v>310874464</v>
      </c>
    </row>
    <row r="168" spans="1:13" ht="13.5" x14ac:dyDescent="0.25">
      <c r="A168" s="27">
        <v>38045</v>
      </c>
      <c r="B168" s="28">
        <v>2848749</v>
      </c>
      <c r="C168" s="28">
        <f>25296410+18446180</f>
        <v>43742590</v>
      </c>
      <c r="D168" s="28">
        <v>60462929</v>
      </c>
      <c r="E168" s="28">
        <v>74496547</v>
      </c>
      <c r="F168" s="28">
        <v>27483907</v>
      </c>
      <c r="G168" s="28">
        <f t="shared" si="8"/>
        <v>101980454</v>
      </c>
      <c r="H168" s="28">
        <v>1109810</v>
      </c>
      <c r="I168" s="28">
        <v>51910559</v>
      </c>
      <c r="J168" s="28">
        <v>18566057</v>
      </c>
      <c r="K168" s="28">
        <v>2136105</v>
      </c>
      <c r="L168" s="28">
        <v>36863102</v>
      </c>
      <c r="M168" s="28">
        <f t="shared" si="7"/>
        <v>319620355</v>
      </c>
    </row>
    <row r="169" spans="1:13" ht="13.5" x14ac:dyDescent="0.25">
      <c r="A169" s="27">
        <v>38077</v>
      </c>
      <c r="B169" s="28">
        <v>4335828</v>
      </c>
      <c r="C169" s="28">
        <v>50545395</v>
      </c>
      <c r="D169" s="28">
        <v>62394582</v>
      </c>
      <c r="E169" s="28">
        <v>75249159</v>
      </c>
      <c r="F169" s="28">
        <v>27255026</v>
      </c>
      <c r="G169" s="28">
        <f t="shared" si="8"/>
        <v>102504185</v>
      </c>
      <c r="H169" s="28">
        <v>1338264</v>
      </c>
      <c r="I169" s="28">
        <v>49743143</v>
      </c>
      <c r="J169" s="28">
        <v>15604894</v>
      </c>
      <c r="K169" s="28">
        <v>6310886</v>
      </c>
      <c r="L169" s="28">
        <v>38933333</v>
      </c>
      <c r="M169" s="28">
        <f t="shared" si="7"/>
        <v>331710510</v>
      </c>
    </row>
    <row r="170" spans="1:13" ht="13.5" x14ac:dyDescent="0.25">
      <c r="A170" s="27">
        <v>38107</v>
      </c>
      <c r="B170" s="28">
        <v>2676146</v>
      </c>
      <c r="C170" s="28">
        <v>53050867</v>
      </c>
      <c r="D170" s="28">
        <v>62405710</v>
      </c>
      <c r="E170" s="28">
        <v>76304919</v>
      </c>
      <c r="F170" s="28">
        <v>26560987</v>
      </c>
      <c r="G170" s="28">
        <f t="shared" si="8"/>
        <v>102865906</v>
      </c>
      <c r="H170" s="28">
        <v>1449411</v>
      </c>
      <c r="I170" s="28">
        <v>49352385</v>
      </c>
      <c r="J170" s="28">
        <v>13997533</v>
      </c>
      <c r="K170" s="28">
        <v>2865259</v>
      </c>
      <c r="L170" s="28">
        <v>39003835</v>
      </c>
      <c r="M170" s="28">
        <f t="shared" si="7"/>
        <v>327667052</v>
      </c>
    </row>
    <row r="171" spans="1:13" ht="13.5" x14ac:dyDescent="0.25">
      <c r="A171" s="27">
        <v>38138</v>
      </c>
      <c r="B171" s="11">
        <v>3212241</v>
      </c>
      <c r="C171" s="28">
        <v>54948085</v>
      </c>
      <c r="D171" s="28">
        <v>63242385</v>
      </c>
      <c r="E171" s="28">
        <v>76387163</v>
      </c>
      <c r="F171" s="28">
        <v>29260036</v>
      </c>
      <c r="G171" s="28">
        <f t="shared" si="8"/>
        <v>105647199</v>
      </c>
      <c r="H171" s="28">
        <v>1417408</v>
      </c>
      <c r="I171" s="28">
        <v>48487840</v>
      </c>
      <c r="J171" s="28">
        <v>13798121</v>
      </c>
      <c r="K171" s="28">
        <v>2906904</v>
      </c>
      <c r="L171" s="28">
        <v>40203465</v>
      </c>
      <c r="M171" s="28">
        <f t="shared" si="7"/>
        <v>333863648</v>
      </c>
    </row>
    <row r="172" spans="1:13" ht="13.5" x14ac:dyDescent="0.25">
      <c r="A172" s="27">
        <v>38168</v>
      </c>
      <c r="B172" s="28">
        <v>3478012</v>
      </c>
      <c r="C172" s="28">
        <v>53281376</v>
      </c>
      <c r="D172" s="28">
        <v>61318378</v>
      </c>
      <c r="E172" s="28">
        <v>77451213</v>
      </c>
      <c r="F172" s="28">
        <v>28718735</v>
      </c>
      <c r="G172" s="28">
        <f t="shared" si="8"/>
        <v>106169948</v>
      </c>
      <c r="H172" s="28">
        <v>1420650</v>
      </c>
      <c r="I172" s="28">
        <v>51961799</v>
      </c>
      <c r="J172" s="28">
        <v>12325239</v>
      </c>
      <c r="K172" s="28">
        <v>2658698</v>
      </c>
      <c r="L172" s="28">
        <v>35107752</v>
      </c>
      <c r="M172" s="28">
        <f t="shared" si="7"/>
        <v>327721852</v>
      </c>
    </row>
    <row r="173" spans="1:13" ht="13.5" x14ac:dyDescent="0.25">
      <c r="A173" s="27">
        <v>38199</v>
      </c>
      <c r="B173" s="28">
        <v>3177155</v>
      </c>
      <c r="C173" s="28">
        <v>51556599</v>
      </c>
      <c r="D173" s="28">
        <v>62043066</v>
      </c>
      <c r="E173" s="28">
        <v>79093660</v>
      </c>
      <c r="F173" s="28">
        <v>27804393</v>
      </c>
      <c r="G173" s="28">
        <f t="shared" si="8"/>
        <v>106898053</v>
      </c>
      <c r="H173" s="28">
        <v>1403853</v>
      </c>
      <c r="I173" s="28">
        <v>51573056</v>
      </c>
      <c r="J173" s="28">
        <v>11037861</v>
      </c>
      <c r="K173" s="28">
        <v>2493058</v>
      </c>
      <c r="L173" s="28">
        <v>36645798</v>
      </c>
      <c r="M173" s="28">
        <f>SUM(G173:L173)+B173+C173+D173</f>
        <v>326828499</v>
      </c>
    </row>
    <row r="174" spans="1:13" ht="13.5" x14ac:dyDescent="0.25">
      <c r="A174" s="27">
        <v>38230</v>
      </c>
      <c r="B174" s="28">
        <v>3915875</v>
      </c>
      <c r="C174" s="28">
        <v>52135834</v>
      </c>
      <c r="D174" s="28">
        <v>61418871</v>
      </c>
      <c r="E174" s="28">
        <v>79878276</v>
      </c>
      <c r="F174" s="28">
        <v>27351397</v>
      </c>
      <c r="G174" s="28">
        <f t="shared" si="8"/>
        <v>107229673</v>
      </c>
      <c r="H174" s="28">
        <v>1194022</v>
      </c>
      <c r="I174" s="28">
        <v>49741938</v>
      </c>
      <c r="J174" s="28">
        <v>12401062</v>
      </c>
      <c r="K174" s="28">
        <v>2460256</v>
      </c>
      <c r="L174" s="28">
        <v>36203232</v>
      </c>
      <c r="M174" s="28">
        <f t="shared" si="7"/>
        <v>326700763</v>
      </c>
    </row>
    <row r="175" spans="1:13" ht="13.5" x14ac:dyDescent="0.25">
      <c r="A175" s="27">
        <v>38260</v>
      </c>
      <c r="B175" s="28">
        <v>4055531</v>
      </c>
      <c r="C175" s="28">
        <v>52877811</v>
      </c>
      <c r="D175" s="28">
        <v>71803690</v>
      </c>
      <c r="E175" s="28">
        <v>80687344</v>
      </c>
      <c r="F175" s="28">
        <v>28301728</v>
      </c>
      <c r="G175" s="28">
        <f t="shared" si="8"/>
        <v>108989072</v>
      </c>
      <c r="H175" s="28">
        <v>1013805</v>
      </c>
      <c r="I175" s="28">
        <v>49829501</v>
      </c>
      <c r="J175" s="28">
        <v>11852388</v>
      </c>
      <c r="K175" s="28">
        <v>5381198</v>
      </c>
      <c r="L175" s="28">
        <v>35624162</v>
      </c>
      <c r="M175" s="28">
        <f t="shared" si="7"/>
        <v>341427158</v>
      </c>
    </row>
    <row r="176" spans="1:13" ht="13.5" x14ac:dyDescent="0.25">
      <c r="A176" s="27">
        <v>38291</v>
      </c>
      <c r="B176" s="28">
        <v>3402298</v>
      </c>
      <c r="C176" s="28">
        <v>55096297</v>
      </c>
      <c r="D176" s="28">
        <v>67315197</v>
      </c>
      <c r="E176" s="28">
        <v>77840610</v>
      </c>
      <c r="F176" s="28">
        <v>31245457</v>
      </c>
      <c r="G176" s="28">
        <f t="shared" si="8"/>
        <v>109086067</v>
      </c>
      <c r="H176" s="28">
        <v>972915</v>
      </c>
      <c r="I176" s="28">
        <v>46021286</v>
      </c>
      <c r="J176" s="28">
        <v>11131160</v>
      </c>
      <c r="K176" s="28">
        <v>3581624</v>
      </c>
      <c r="L176" s="28">
        <v>35133328</v>
      </c>
      <c r="M176" s="28">
        <f t="shared" si="7"/>
        <v>331740172</v>
      </c>
    </row>
    <row r="177" spans="1:13" ht="13.5" x14ac:dyDescent="0.25">
      <c r="A177" s="27">
        <v>38321</v>
      </c>
      <c r="B177" s="28">
        <v>4098565</v>
      </c>
      <c r="C177" s="28">
        <v>55377616</v>
      </c>
      <c r="D177" s="28">
        <v>69660256</v>
      </c>
      <c r="E177" s="28">
        <v>81912497</v>
      </c>
      <c r="F177" s="28">
        <v>31719913</v>
      </c>
      <c r="G177" s="28">
        <f t="shared" si="8"/>
        <v>113632410</v>
      </c>
      <c r="H177" s="28">
        <v>1004775</v>
      </c>
      <c r="I177" s="28">
        <v>45480690</v>
      </c>
      <c r="J177" s="28">
        <v>11498669</v>
      </c>
      <c r="K177" s="28">
        <v>3114716</v>
      </c>
      <c r="L177" s="28">
        <v>35299398</v>
      </c>
      <c r="M177" s="28">
        <f t="shared" si="7"/>
        <v>339167095</v>
      </c>
    </row>
    <row r="178" spans="1:13" ht="13.5" x14ac:dyDescent="0.25">
      <c r="A178" s="27">
        <v>38352</v>
      </c>
      <c r="B178" s="11">
        <f>+'[2]2004tab8&amp;9A'!$AM$66</f>
        <v>5754406</v>
      </c>
      <c r="C178" s="11">
        <f>+'[2]2004tab8&amp;9A'!$AM$69</f>
        <v>56739727</v>
      </c>
      <c r="D178" s="11">
        <f>+'[2]2004tab8&amp;9A'!$AM$72</f>
        <v>73289578</v>
      </c>
      <c r="E178" s="11">
        <f>+'[2]2004tab8&amp;9A'!$AM$88</f>
        <v>83558293</v>
      </c>
      <c r="F178" s="11">
        <f>+'[2]2004tab8&amp;9A'!$AM$89</f>
        <v>29810530</v>
      </c>
      <c r="G178" s="11">
        <f>SUM(E178:F178)</f>
        <v>113368823</v>
      </c>
      <c r="H178" s="11">
        <f>+'[2]2004tab8&amp;9A'!$AM$103</f>
        <v>982281</v>
      </c>
      <c r="I178" s="11">
        <f>+'[2]2004tab8&amp;9A'!$AM$105</f>
        <v>42965345</v>
      </c>
      <c r="J178" s="11">
        <f>+'[2]2004tab8&amp;9A'!$AM$107</f>
        <v>12502739</v>
      </c>
      <c r="K178" s="11">
        <f>+'[2]2004tab8&amp;9A'!$AM$111</f>
        <v>4040583</v>
      </c>
      <c r="L178" s="11">
        <f>+'[2]2004tab8&amp;9A'!$AM$115</f>
        <v>34735136</v>
      </c>
      <c r="M178" s="28">
        <f>SUM(G178:L178)+B178+C178+D178</f>
        <v>344378618</v>
      </c>
    </row>
    <row r="179" spans="1:13" ht="13.5" x14ac:dyDescent="0.25">
      <c r="A179" s="27">
        <v>38383</v>
      </c>
      <c r="B179" s="11">
        <f>+'[3]2005tab8&amp;9A'!$AB$66</f>
        <v>3617402</v>
      </c>
      <c r="C179" s="11">
        <f>+'[3]2005tab8&amp;9A'!$AB$69</f>
        <v>56233503</v>
      </c>
      <c r="D179" s="11">
        <f>+'[3]2005tab8&amp;9A'!$AB$72</f>
        <v>68242954</v>
      </c>
      <c r="E179" s="11">
        <f>+'[3]2005tab8&amp;9A'!$AB$88</f>
        <v>85563237</v>
      </c>
      <c r="F179" s="11">
        <f>+'[3]2005tab8&amp;9A'!$AB$89</f>
        <v>30803555</v>
      </c>
      <c r="G179" s="11">
        <f t="shared" ref="G179:G185" si="9">SUM(E179:F179)</f>
        <v>116366792</v>
      </c>
      <c r="H179" s="11">
        <f>+'[3]2005tab8&amp;9A'!$AB$103</f>
        <v>766172</v>
      </c>
      <c r="I179" s="11">
        <f>+'[3]2005tab8&amp;9A'!$AB$105</f>
        <v>42543206</v>
      </c>
      <c r="J179" s="11">
        <f>+'[3]2005tab8&amp;9A'!$AB$107</f>
        <v>13089203</v>
      </c>
      <c r="K179" s="11">
        <f>+'[3]2005tab8&amp;9A'!$AB$111</f>
        <v>4107380</v>
      </c>
      <c r="L179" s="11">
        <f>+'[3]2005tab8&amp;9A'!$AB$115</f>
        <v>38089920</v>
      </c>
      <c r="M179" s="28">
        <f t="shared" ref="M179:M185" si="10">SUM(G179:L179)+B179+C179+D179</f>
        <v>343056532</v>
      </c>
    </row>
    <row r="180" spans="1:13" ht="13.5" x14ac:dyDescent="0.25">
      <c r="A180" s="27">
        <v>38411</v>
      </c>
      <c r="B180" s="11">
        <f>+'[3]2005tab8&amp;9A'!$AC$66</f>
        <v>2831498</v>
      </c>
      <c r="C180" s="11">
        <f>+'[3]2005tab8&amp;9A'!$AC$69</f>
        <v>55000328</v>
      </c>
      <c r="D180" s="11">
        <f>+'[3]2005tab8&amp;9A'!$AC$72</f>
        <v>67581884</v>
      </c>
      <c r="E180" s="11">
        <f>+'[3]2005tab8&amp;9A'!$AC$88</f>
        <v>86241942</v>
      </c>
      <c r="F180" s="11">
        <f>+'[3]2005tab8&amp;9A'!$AC$89</f>
        <v>30202140</v>
      </c>
      <c r="G180" s="11">
        <f t="shared" si="9"/>
        <v>116444082</v>
      </c>
      <c r="H180" s="11">
        <f>+'[3]2005tab8&amp;9A'!$AC$103</f>
        <v>861167</v>
      </c>
      <c r="I180" s="11">
        <f>+'[3]2005tab8&amp;9A'!$AC$105</f>
        <v>42711759</v>
      </c>
      <c r="J180" s="11">
        <f>+'[3]2005tab8&amp;9A'!$AC$107</f>
        <v>12511886</v>
      </c>
      <c r="K180" s="11">
        <f>+'[3]2005tab8&amp;9A'!$AC$111</f>
        <v>4360589</v>
      </c>
      <c r="L180" s="11">
        <f>+'[3]2005tab8&amp;9A'!$AC$115</f>
        <v>37174655</v>
      </c>
      <c r="M180" s="28">
        <f t="shared" si="10"/>
        <v>339477848</v>
      </c>
    </row>
    <row r="181" spans="1:13" ht="13.5" x14ac:dyDescent="0.25">
      <c r="A181" s="27">
        <v>38442</v>
      </c>
      <c r="B181" s="11">
        <f>+'[3]2005tab8&amp;9A'!$AD$66</f>
        <v>5139878</v>
      </c>
      <c r="C181" s="11">
        <f>+'[3]2005tab8&amp;9A'!$AD$69</f>
        <v>59776134</v>
      </c>
      <c r="D181" s="11">
        <f>+'[3]2005tab8&amp;9A'!$AD$72</f>
        <v>67327150</v>
      </c>
      <c r="E181" s="11">
        <f>+'[3]2005tab8&amp;9A'!$AD$88</f>
        <v>88548436</v>
      </c>
      <c r="F181" s="11">
        <f>+'[3]2005tab8&amp;9A'!$AD$89</f>
        <v>29896443</v>
      </c>
      <c r="G181" s="11">
        <f t="shared" si="9"/>
        <v>118444879</v>
      </c>
      <c r="H181" s="11">
        <f>+'[3]2005tab8&amp;9A'!$AD$103</f>
        <v>874082</v>
      </c>
      <c r="I181" s="11">
        <f>+'[3]2005tab8&amp;9A'!$AD$105</f>
        <v>40274703</v>
      </c>
      <c r="J181" s="11">
        <f>+'[3]2005tab8&amp;9A'!$AD$107</f>
        <v>11285200</v>
      </c>
      <c r="K181" s="11">
        <f>+'[3]2005tab8&amp;9A'!$AD$111</f>
        <v>6330591</v>
      </c>
      <c r="L181" s="11">
        <f>+'[3]2005tab8&amp;9A'!$AD$115</f>
        <v>33999804</v>
      </c>
      <c r="M181" s="28">
        <f t="shared" si="10"/>
        <v>343452421</v>
      </c>
    </row>
    <row r="182" spans="1:13" ht="13.5" x14ac:dyDescent="0.25">
      <c r="A182" s="27">
        <v>38472</v>
      </c>
      <c r="B182" s="11">
        <f>+'[3]2005tab8&amp;9A'!$AE$66</f>
        <v>3307597</v>
      </c>
      <c r="C182" s="11">
        <f>+'[3]2005tab8&amp;9A'!$AE$69</f>
        <v>63041365</v>
      </c>
      <c r="D182" s="11">
        <f>+'[3]2005tab8&amp;9A'!$AE$72</f>
        <v>65096340</v>
      </c>
      <c r="E182" s="11">
        <f>+'[3]2005tab8&amp;9A'!$AE$88</f>
        <v>89533797</v>
      </c>
      <c r="F182" s="11">
        <f>+'[3]2005tab8&amp;9A'!$AE$89</f>
        <v>28872152</v>
      </c>
      <c r="G182" s="11">
        <f t="shared" si="9"/>
        <v>118405949</v>
      </c>
      <c r="H182" s="11">
        <f>+'[3]2005tab8&amp;9A'!$AE$103</f>
        <v>889712</v>
      </c>
      <c r="I182" s="11">
        <f>+'[3]2005tab8&amp;9A'!$AE$105</f>
        <v>39981331</v>
      </c>
      <c r="J182" s="11">
        <f>+'[3]2005tab8&amp;9A'!$AE$107</f>
        <v>11349346</v>
      </c>
      <c r="K182" s="11">
        <f>+'[3]2005tab8&amp;9A'!$AE$111</f>
        <v>3564097</v>
      </c>
      <c r="L182" s="11">
        <f>+'[3]2005tab8&amp;9A'!$AE$115</f>
        <v>35523718</v>
      </c>
      <c r="M182" s="28">
        <f t="shared" si="10"/>
        <v>341159455</v>
      </c>
    </row>
    <row r="183" spans="1:13" ht="13.5" x14ac:dyDescent="0.25">
      <c r="A183" s="27">
        <v>38503</v>
      </c>
      <c r="B183" s="11">
        <f>+'[3]2005tab8&amp;9A'!$AF$66</f>
        <v>4166093</v>
      </c>
      <c r="C183" s="11">
        <f>+'[3]2005tab8&amp;9A'!$AF$69</f>
        <v>59256872</v>
      </c>
      <c r="D183" s="11">
        <f>+'[3]2005tab8&amp;9A'!$AF$72</f>
        <v>60650349</v>
      </c>
      <c r="E183" s="11">
        <f>+'[3]2005tab8&amp;9A'!$AF$88</f>
        <v>90770234</v>
      </c>
      <c r="F183" s="11">
        <f>+'[3]2005tab8&amp;9A'!$AF$89</f>
        <v>29559494</v>
      </c>
      <c r="G183" s="11">
        <f t="shared" si="9"/>
        <v>120329728</v>
      </c>
      <c r="H183" s="11">
        <f>+'[3]2005tab8&amp;9A'!$AF$103</f>
        <v>1025647</v>
      </c>
      <c r="I183" s="11">
        <f>+'[3]2005tab8&amp;9A'!$AF$105</f>
        <v>40243231</v>
      </c>
      <c r="J183" s="11">
        <f>+'[3]2005tab8&amp;9A'!$AF$107</f>
        <v>15755387</v>
      </c>
      <c r="K183" s="11">
        <f>+'[3]2005tab8&amp;9A'!$AF$111</f>
        <v>3691348</v>
      </c>
      <c r="L183" s="11">
        <f>+'[3]2005tab8&amp;9A'!$AF$115</f>
        <v>36653062</v>
      </c>
      <c r="M183" s="28">
        <f t="shared" si="10"/>
        <v>341771717</v>
      </c>
    </row>
    <row r="184" spans="1:13" ht="13.5" x14ac:dyDescent="0.25">
      <c r="A184" s="27">
        <v>38533</v>
      </c>
      <c r="B184" s="11">
        <f>+'[3]2005tab8&amp;9A'!$AG$66</f>
        <v>4033958</v>
      </c>
      <c r="C184" s="11">
        <f>+'[3]2005tab8&amp;9A'!$AG$69</f>
        <v>61415534</v>
      </c>
      <c r="D184" s="11">
        <f>+'[3]2005tab8&amp;9A'!$AG$72</f>
        <v>61079578</v>
      </c>
      <c r="E184" s="11">
        <f>+'[3]2005tab8&amp;9A'!$AG$88</f>
        <v>88829535</v>
      </c>
      <c r="F184" s="11">
        <f>+'[3]2005tab8&amp;9A'!$AG$89</f>
        <v>36683734</v>
      </c>
      <c r="G184" s="11">
        <f t="shared" si="9"/>
        <v>125513269</v>
      </c>
      <c r="H184" s="11">
        <f>+'[3]2005tab8&amp;9A'!$AG$103</f>
        <v>1185219</v>
      </c>
      <c r="I184" s="11">
        <f>+'[3]2005tab8&amp;9A'!$AG$105</f>
        <v>39539498</v>
      </c>
      <c r="J184" s="11">
        <f>+'[3]2005tab8&amp;9A'!$AG$107</f>
        <v>16920230</v>
      </c>
      <c r="K184" s="11">
        <f>+'[3]2005tab8&amp;9A'!$AG$111</f>
        <v>3484225</v>
      </c>
      <c r="L184" s="11">
        <f>+'[3]2005tab8&amp;9A'!$AG$115</f>
        <v>33181482</v>
      </c>
      <c r="M184" s="28">
        <f t="shared" si="10"/>
        <v>346352993</v>
      </c>
    </row>
    <row r="185" spans="1:13" ht="13.5" x14ac:dyDescent="0.25">
      <c r="A185" s="27">
        <v>38564</v>
      </c>
      <c r="B185" s="11">
        <f>+'[3]2005tab8&amp;9A'!$AH$66</f>
        <v>3407385</v>
      </c>
      <c r="C185" s="11">
        <f>+'[3]2005tab8&amp;9A'!$AH$69</f>
        <v>63309794</v>
      </c>
      <c r="D185" s="11">
        <f>+'[3]2005tab8&amp;9A'!$AH$72</f>
        <v>63755321</v>
      </c>
      <c r="E185" s="11">
        <f>+'[3]2005tab8&amp;9A'!$AH$88</f>
        <v>89605628</v>
      </c>
      <c r="F185" s="11">
        <f>+'[3]2005tab8&amp;9A'!$AH$89</f>
        <v>34616432</v>
      </c>
      <c r="G185" s="11">
        <f t="shared" si="9"/>
        <v>124222060</v>
      </c>
      <c r="H185" s="11">
        <f>+'[3]2005tab8&amp;9A'!$AH$103</f>
        <v>1294560</v>
      </c>
      <c r="I185" s="11">
        <f>+'[3]2005tab8&amp;9A'!$AH$105</f>
        <v>39614796</v>
      </c>
      <c r="J185" s="11">
        <f>+'[3]2005tab8&amp;9A'!$AH$107</f>
        <v>15945557</v>
      </c>
      <c r="K185" s="11">
        <f>+'[3]2005tab8&amp;9A'!$AH$111</f>
        <v>2748861</v>
      </c>
      <c r="L185" s="11">
        <f>+'[3]2005tab8&amp;9A'!$AH$115</f>
        <v>32931731</v>
      </c>
      <c r="M185" s="28">
        <f t="shared" si="10"/>
        <v>347230065</v>
      </c>
    </row>
    <row r="186" spans="1:13" ht="13.5" x14ac:dyDescent="0.25">
      <c r="A186" s="27">
        <v>38595</v>
      </c>
      <c r="B186" s="11">
        <f>+'[3]2005tab8&amp;9A'!$AI$66</f>
        <v>4476719</v>
      </c>
      <c r="C186" s="11">
        <f>+'[3]2005tab8&amp;9A'!$AI$69</f>
        <v>62223046</v>
      </c>
      <c r="D186" s="11">
        <f>+'[3]2005tab8&amp;9A'!$AI$72</f>
        <v>67743944</v>
      </c>
      <c r="E186" s="11">
        <f>+'[3]2005tab8&amp;9A'!$AI$88</f>
        <v>89716198</v>
      </c>
      <c r="F186" s="11">
        <f>+'[3]2005tab8&amp;9A'!$AI$89</f>
        <v>30690677</v>
      </c>
      <c r="G186" s="11">
        <f>SUM(E186:F186)</f>
        <v>120406875</v>
      </c>
      <c r="H186" s="11">
        <f>+'[3]2005tab8&amp;9A'!$AI$103</f>
        <v>1262881</v>
      </c>
      <c r="I186" s="11">
        <f>+'[3]2005tab8&amp;9A'!$AI$105</f>
        <v>39374040</v>
      </c>
      <c r="J186" s="11">
        <f>+'[3]2005tab8&amp;9A'!$AI$107</f>
        <v>16428816</v>
      </c>
      <c r="K186" s="11">
        <f>+'[3]2005tab8&amp;9A'!$AI$111</f>
        <v>2976696</v>
      </c>
      <c r="L186" s="11">
        <f>+'[3]2005tab8&amp;9A'!$AI$115</f>
        <v>32141088</v>
      </c>
      <c r="M186" s="28">
        <f>SUM(G186:L186)+B186+C186+D186</f>
        <v>347034105</v>
      </c>
    </row>
    <row r="187" spans="1:13" ht="13.5" x14ac:dyDescent="0.25">
      <c r="A187" s="27">
        <v>38625</v>
      </c>
      <c r="B187" s="11">
        <f>+'[3]2005tab8&amp;9A'!$AJ$66</f>
        <v>3320840</v>
      </c>
      <c r="C187" s="11">
        <f>+'[3]2005tab8&amp;9A'!$AJ$69</f>
        <v>62486919</v>
      </c>
      <c r="D187" s="11">
        <f>+'[3]2005tab8&amp;9A'!$AJ$72</f>
        <v>71328070</v>
      </c>
      <c r="E187" s="11">
        <v>93714546</v>
      </c>
      <c r="F187" s="11">
        <v>31127759</v>
      </c>
      <c r="G187" s="11">
        <f>SUM(E187:F187)</f>
        <v>124842305</v>
      </c>
      <c r="H187" s="11">
        <f>+'[3]2005tab8&amp;9A'!$AJ$103</f>
        <v>1081318</v>
      </c>
      <c r="I187" s="11">
        <f>+'[3]2005tab8&amp;9A'!$AJ$105</f>
        <v>39269161</v>
      </c>
      <c r="J187" s="11">
        <f>+'[3]2005tab8&amp;9A'!$AJ$107</f>
        <v>16164873</v>
      </c>
      <c r="K187" s="11">
        <f>+'[3]2005tab8&amp;9A'!$AJ$111</f>
        <v>4860898</v>
      </c>
      <c r="L187" s="11">
        <f>+'[3]2005tab8&amp;9A'!$AJ$115</f>
        <v>33221145</v>
      </c>
      <c r="M187" s="28">
        <f>SUM(G187:L187)+B187+C187+D187</f>
        <v>356575529</v>
      </c>
    </row>
    <row r="188" spans="1:13" ht="13.5" x14ac:dyDescent="0.25">
      <c r="A188" s="27">
        <v>38656</v>
      </c>
      <c r="B188" s="11">
        <f>+'[3]2005tab8&amp;9A'!$AK$66</f>
        <v>3514739</v>
      </c>
      <c r="C188" s="11">
        <f>+'[3]2005tab8&amp;9A'!$AK$69</f>
        <v>59007121</v>
      </c>
      <c r="D188" s="11">
        <f>+'[3]2005tab8&amp;9A'!$AK$72</f>
        <v>78675524</v>
      </c>
      <c r="E188" s="11">
        <f>+'[3]2005tab8&amp;9A'!$AK$88</f>
        <v>95774228</v>
      </c>
      <c r="F188" s="11">
        <f>+'[3]2005tab8&amp;9A'!$AK$89</f>
        <v>30792173</v>
      </c>
      <c r="G188" s="11">
        <f>SUM(E188:F188)</f>
        <v>126566401</v>
      </c>
      <c r="H188" s="11">
        <f>+'[3]2005tab8&amp;9A'!$AK$103</f>
        <v>1199649</v>
      </c>
      <c r="I188" s="11">
        <f>+'[3]2005tab8&amp;9A'!$AK$105</f>
        <v>39416015</v>
      </c>
      <c r="J188" s="11">
        <f>+'[3]2005tab8&amp;9A'!$AK$107</f>
        <v>16055441</v>
      </c>
      <c r="K188" s="11">
        <f>+'[3]2005tab8&amp;9A'!$AK$111</f>
        <v>2901446</v>
      </c>
      <c r="L188" s="11">
        <f>+'[3]2005tab8&amp;9A'!$AK$115</f>
        <v>37399309</v>
      </c>
      <c r="M188" s="28">
        <f>SUM(G188:L188)+B188+C188+D188</f>
        <v>364735645</v>
      </c>
    </row>
    <row r="189" spans="1:13" ht="13.5" x14ac:dyDescent="0.25">
      <c r="A189" s="27">
        <v>38686</v>
      </c>
      <c r="B189" s="11">
        <f>+'[3]2005tab8&amp;9A'!$AL$66</f>
        <v>4171299</v>
      </c>
      <c r="C189" s="11">
        <f>+'[3]2005tab8&amp;9A'!$AL$69</f>
        <v>56925620</v>
      </c>
      <c r="D189" s="11">
        <f>+'[3]2005tab8&amp;9A'!$AL$72</f>
        <v>76485634</v>
      </c>
      <c r="E189" s="11">
        <f>+'[3]2005tab8&amp;9A'!$AL$88</f>
        <v>99178885</v>
      </c>
      <c r="F189" s="11">
        <f>+'[3]2005tab8&amp;9A'!$AL$89</f>
        <v>34039664</v>
      </c>
      <c r="G189" s="11">
        <f>SUM(E189:F189)</f>
        <v>133218549</v>
      </c>
      <c r="H189" s="11">
        <f>+'[3]2005tab8&amp;9A'!$AL$103</f>
        <v>1036383</v>
      </c>
      <c r="I189" s="11">
        <f>+'[3]2005tab8&amp;9A'!$AL$105</f>
        <v>39701224</v>
      </c>
      <c r="J189" s="11">
        <f>+'[3]2005tab8&amp;9A'!$AL$107</f>
        <v>15758083</v>
      </c>
      <c r="K189" s="11">
        <f>+'[3]2005tab8&amp;9A'!$AL$111</f>
        <v>2780235</v>
      </c>
      <c r="L189" s="11">
        <f>+'[3]2005tab8&amp;9A'!$AL$115</f>
        <v>37038384</v>
      </c>
      <c r="M189" s="28">
        <f>SUM(G189:L189)+B189+C189+D189</f>
        <v>367115411</v>
      </c>
    </row>
    <row r="190" spans="1:13" ht="13.5" x14ac:dyDescent="0.25">
      <c r="A190" s="27">
        <v>38717</v>
      </c>
      <c r="B190" s="11">
        <f>+'[3]2005tab8&amp;9A'!$AM$66</f>
        <v>6014369</v>
      </c>
      <c r="C190" s="11">
        <f>+'[3]2005tab8&amp;9A'!$AM$69</f>
        <v>57747990</v>
      </c>
      <c r="D190" s="11">
        <f>+'[3]2005tab8&amp;9A'!$AM$72</f>
        <v>75443885</v>
      </c>
      <c r="E190" s="11">
        <f>+'[3]2005tab8&amp;9A'!$AM$88</f>
        <v>99544159</v>
      </c>
      <c r="F190" s="11">
        <f>+'[3]2005tab8&amp;9A'!$AM$89</f>
        <v>32551144</v>
      </c>
      <c r="G190" s="11">
        <f>SUM(E190:F190)</f>
        <v>132095303</v>
      </c>
      <c r="H190" s="11">
        <f>+'[3]2005tab8&amp;9A'!$AM$103</f>
        <v>957433</v>
      </c>
      <c r="I190" s="11">
        <f>+'[3]2005tab8&amp;9A'!$AM$105</f>
        <v>39866512</v>
      </c>
      <c r="J190" s="11">
        <f>+'[3]2005tab8&amp;9A'!$AM$107</f>
        <v>15294021</v>
      </c>
      <c r="K190" s="11">
        <f>+'[3]2005tab8&amp;9A'!$AM$111</f>
        <v>3472275</v>
      </c>
      <c r="L190" s="11">
        <f>+'[3]2005tab8&amp;9A'!$AM$115</f>
        <v>36184689</v>
      </c>
      <c r="M190" s="28">
        <f>SUM(G190:L190)+B190+C190+D190</f>
        <v>367076477</v>
      </c>
    </row>
    <row r="191" spans="1:13" ht="13.5" x14ac:dyDescent="0.25">
      <c r="A191" s="27">
        <v>38748</v>
      </c>
      <c r="B191" s="11">
        <f>+'[4]2006tab8&amp;9A'!$AB$66</f>
        <v>4090672</v>
      </c>
      <c r="C191" s="11">
        <f>+'[4]2006tab8&amp;9A'!$AB$69</f>
        <v>63718025</v>
      </c>
      <c r="D191" s="11">
        <f>+'[4]2006tab8&amp;9A'!$AB$72</f>
        <v>76672672</v>
      </c>
      <c r="E191" s="11">
        <f>+'[4]2006tab8&amp;9A'!$AB$88</f>
        <v>101436246</v>
      </c>
      <c r="F191" s="11">
        <f>+'[4]2006tab8&amp;9A'!$AB$89</f>
        <v>30039757</v>
      </c>
      <c r="G191" s="11">
        <f t="shared" ref="G191:G254" si="11">SUM(E191:F191)</f>
        <v>131476003</v>
      </c>
      <c r="H191" s="11">
        <f>+'[4]2006tab8&amp;9A'!$AB$103</f>
        <v>1150418</v>
      </c>
      <c r="I191" s="11">
        <f>+'[4]2006tab8&amp;9A'!$AB$105</f>
        <v>41946227</v>
      </c>
      <c r="J191" s="11">
        <f>+'[4]2006tab8&amp;9A'!$AB$107</f>
        <v>14721210</v>
      </c>
      <c r="K191" s="11">
        <f>+'[4]2006tab8&amp;9A'!$AB$111</f>
        <v>2989935</v>
      </c>
      <c r="L191" s="11">
        <f>+'[4]2006tab8&amp;9A'!$AB$115</f>
        <v>35530199</v>
      </c>
      <c r="M191" s="28">
        <f t="shared" ref="M191:M254" si="12">SUM(G191:L191)+B191+C191+D191</f>
        <v>372295361</v>
      </c>
    </row>
    <row r="192" spans="1:13" ht="13.5" x14ac:dyDescent="0.25">
      <c r="A192" s="27">
        <v>38776</v>
      </c>
      <c r="B192" s="11">
        <f>+'[4]2006tab8&amp;9A'!$AC$66</f>
        <v>4368550</v>
      </c>
      <c r="C192" s="11">
        <f>+'[4]2006tab8&amp;9A'!$AC$69</f>
        <v>59900912</v>
      </c>
      <c r="D192" s="11">
        <f>+'[4]2006tab8&amp;9A'!$AC$72</f>
        <v>81452428</v>
      </c>
      <c r="E192" s="11">
        <f>+'[4]2006tab8&amp;9A'!$AC$88</f>
        <v>100336712</v>
      </c>
      <c r="F192" s="11">
        <f>+'[4]2006tab8&amp;9A'!$AC$89</f>
        <v>30176627</v>
      </c>
      <c r="G192" s="11">
        <f t="shared" si="11"/>
        <v>130513339</v>
      </c>
      <c r="H192" s="11">
        <f>+'[4]2006tab8&amp;9A'!$AC$103</f>
        <v>1052956</v>
      </c>
      <c r="I192" s="11">
        <f>+'[4]2006tab8&amp;9A'!$AC$105</f>
        <v>41708971</v>
      </c>
      <c r="J192" s="11">
        <f>+'[4]2006tab8&amp;9A'!$AC$107</f>
        <v>14634879</v>
      </c>
      <c r="K192" s="11">
        <f>+'[4]2006tab8&amp;9A'!$AC$111</f>
        <v>4357463</v>
      </c>
      <c r="L192" s="11">
        <f>+'[4]2006tab8&amp;9A'!$AC$115</f>
        <v>38194610</v>
      </c>
      <c r="M192" s="28">
        <f t="shared" si="12"/>
        <v>376184108</v>
      </c>
    </row>
    <row r="193" spans="1:13" ht="13.5" x14ac:dyDescent="0.25">
      <c r="A193" s="27">
        <v>38807</v>
      </c>
      <c r="B193" s="11">
        <f>+'[4]2006tab8&amp;9A'!$AD$66</f>
        <v>3519559</v>
      </c>
      <c r="C193" s="11">
        <f>+'[4]2006tab8&amp;9A'!$AD$69</f>
        <v>66793037</v>
      </c>
      <c r="D193" s="11">
        <f>+'[4]2006tab8&amp;9A'!$AD$72</f>
        <v>83846402</v>
      </c>
      <c r="E193" s="11">
        <f>+'[4]2006tab8&amp;9A'!$AD$88</f>
        <v>102911393</v>
      </c>
      <c r="F193" s="11">
        <f>+'[4]2006tab8&amp;9A'!$AD$89</f>
        <v>29052183</v>
      </c>
      <c r="G193" s="11">
        <f t="shared" si="11"/>
        <v>131963576</v>
      </c>
      <c r="H193" s="11">
        <f>+'[4]2006tab8&amp;9A'!$AD$103</f>
        <v>1149294</v>
      </c>
      <c r="I193" s="11">
        <f>+'[4]2006tab8&amp;9A'!$AD$105</f>
        <v>40634270</v>
      </c>
      <c r="J193" s="11">
        <f>+'[4]2006tab8&amp;9A'!$AD$107</f>
        <v>14361039</v>
      </c>
      <c r="K193" s="11">
        <f>+'[4]2006tab8&amp;9A'!$AD$111</f>
        <v>7331117</v>
      </c>
      <c r="L193" s="11">
        <f>+'[4]2006tab8&amp;9A'!$AD$115</f>
        <v>36161194</v>
      </c>
      <c r="M193" s="28">
        <f t="shared" si="12"/>
        <v>385759488</v>
      </c>
    </row>
    <row r="194" spans="1:13" ht="13.5" x14ac:dyDescent="0.25">
      <c r="A194" s="27">
        <v>38837</v>
      </c>
      <c r="B194" s="11">
        <f>+'[4]2006tab8&amp;9A'!$AE$66</f>
        <v>3589974</v>
      </c>
      <c r="C194" s="11">
        <f>+'[4]2006tab8&amp;9A'!$AE$69</f>
        <v>71081736</v>
      </c>
      <c r="D194" s="11">
        <f>+'[4]2006tab8&amp;9A'!$AE$72</f>
        <v>81179535</v>
      </c>
      <c r="E194" s="11">
        <f>+'[4]2006tab8&amp;9A'!$AE$88</f>
        <v>103791508</v>
      </c>
      <c r="F194" s="11">
        <f>+'[4]2006tab8&amp;9A'!$AE$89</f>
        <v>29338984</v>
      </c>
      <c r="G194" s="11">
        <f t="shared" si="11"/>
        <v>133130492</v>
      </c>
      <c r="H194" s="11">
        <f>+'[4]2006tab8&amp;9A'!$AE$103</f>
        <v>1100668</v>
      </c>
      <c r="I194" s="11">
        <f>+'[4]2006tab8&amp;9A'!$AE$105</f>
        <v>40440255</v>
      </c>
      <c r="J194" s="11">
        <f>+'[4]2006tab8&amp;9A'!$AE$107</f>
        <v>14685535</v>
      </c>
      <c r="K194" s="11">
        <f>+'[4]2006tab8&amp;9A'!$AE$111</f>
        <v>3669549</v>
      </c>
      <c r="L194" s="11">
        <f>+'[4]2006tab8&amp;9A'!$AE$115</f>
        <v>36282750</v>
      </c>
      <c r="M194" s="28">
        <f t="shared" si="12"/>
        <v>385160494</v>
      </c>
    </row>
    <row r="195" spans="1:13" ht="13.5" x14ac:dyDescent="0.25">
      <c r="A195" s="27">
        <v>38868</v>
      </c>
      <c r="B195" s="11">
        <f>+'[4]2006tab8&amp;9A'!$AF$66</f>
        <v>4458074</v>
      </c>
      <c r="C195" s="11">
        <f>+'[4]2006tab8&amp;9A'!$AF$69</f>
        <v>73090817</v>
      </c>
      <c r="D195" s="11">
        <f>+'[4]2006tab8&amp;9A'!$AF$72</f>
        <v>83793180</v>
      </c>
      <c r="E195" s="11">
        <f>+'[4]2006tab8&amp;9A'!$AF$88</f>
        <v>105012708</v>
      </c>
      <c r="F195" s="11">
        <f>+'[4]2006tab8&amp;9A'!$AF$89</f>
        <v>30095315</v>
      </c>
      <c r="G195" s="11">
        <f t="shared" si="11"/>
        <v>135108023</v>
      </c>
      <c r="H195" s="11">
        <f>+'[4]2006tab8&amp;9A'!$AF$103</f>
        <v>1117982</v>
      </c>
      <c r="I195" s="11">
        <f>+'[4]2006tab8&amp;9A'!$AF$105</f>
        <v>35762745</v>
      </c>
      <c r="J195" s="11">
        <f>+'[4]2006tab8&amp;9A'!$AF$107</f>
        <v>14741990</v>
      </c>
      <c r="K195" s="11">
        <f>+'[4]2006tab8&amp;9A'!$AF$111</f>
        <v>2808876</v>
      </c>
      <c r="L195" s="11">
        <f>+'[4]2006tab8&amp;9A'!$AF$115</f>
        <v>36669190</v>
      </c>
      <c r="M195" s="28">
        <f t="shared" si="12"/>
        <v>387550877</v>
      </c>
    </row>
    <row r="196" spans="1:13" ht="13.5" x14ac:dyDescent="0.25">
      <c r="A196" s="27">
        <v>38898</v>
      </c>
      <c r="B196" s="11">
        <f>+'[4]2006tab8&amp;9A'!$AG$66</f>
        <v>3254274</v>
      </c>
      <c r="C196" s="11">
        <f>+'[4]2006tab8&amp;9A'!$AG$69</f>
        <v>70857091</v>
      </c>
      <c r="D196" s="11">
        <f>+'[4]2006tab8&amp;9A'!$AG$72</f>
        <v>90768457</v>
      </c>
      <c r="E196" s="11">
        <f>+'[4]2006tab8&amp;9A'!$AG$88</f>
        <v>109273471</v>
      </c>
      <c r="F196" s="11">
        <f>+'[4]2006tab8&amp;9A'!$AG$89</f>
        <v>30991795</v>
      </c>
      <c r="G196" s="11">
        <f t="shared" si="11"/>
        <v>140265266</v>
      </c>
      <c r="H196" s="11">
        <f>+'[4]2006tab8&amp;9A'!$AG$103</f>
        <v>1340198</v>
      </c>
      <c r="I196" s="11">
        <f>+'[4]2006tab8&amp;9A'!$AG$105</f>
        <v>37174884</v>
      </c>
      <c r="J196" s="11">
        <f>+'[4]2006tab8&amp;9A'!$AG$107</f>
        <v>15884441</v>
      </c>
      <c r="K196" s="11">
        <f>+'[4]2006tab8&amp;9A'!$AG$111</f>
        <v>5249672</v>
      </c>
      <c r="L196" s="11">
        <f>+'[4]2006tab8&amp;9A'!$AG$115</f>
        <v>35085109</v>
      </c>
      <c r="M196" s="28">
        <f t="shared" si="12"/>
        <v>399879392</v>
      </c>
    </row>
    <row r="197" spans="1:13" ht="13.5" x14ac:dyDescent="0.25">
      <c r="A197" s="27">
        <v>38929</v>
      </c>
      <c r="B197" s="11">
        <f>+'[4]2006tab8&amp;9A'!$AH$66</f>
        <v>3706355</v>
      </c>
      <c r="C197" s="11">
        <f>+'[4]2006tab8&amp;9A'!$AH$69</f>
        <v>70417635</v>
      </c>
      <c r="D197" s="11">
        <f>+'[4]2006tab8&amp;9A'!$AH$72</f>
        <v>89666799</v>
      </c>
      <c r="E197" s="11">
        <f>+'[4]2006tab8&amp;9A'!$AH$88</f>
        <v>110321377</v>
      </c>
      <c r="F197" s="11">
        <f>+'[4]2006tab8&amp;9A'!$AH$89</f>
        <v>30235359</v>
      </c>
      <c r="G197" s="11">
        <f t="shared" si="11"/>
        <v>140556736</v>
      </c>
      <c r="H197" s="11">
        <f>+'[4]2006tab8&amp;9A'!$AH$103</f>
        <v>1400190</v>
      </c>
      <c r="I197" s="11">
        <f>+'[4]2006tab8&amp;9A'!$AH$105</f>
        <v>36411797</v>
      </c>
      <c r="J197" s="11">
        <f>+'[4]2006tab8&amp;9A'!$AH$107</f>
        <v>16485771</v>
      </c>
      <c r="K197" s="11">
        <f>+'[4]2006tab8&amp;9A'!$AH$111</f>
        <v>2823920</v>
      </c>
      <c r="L197" s="11">
        <f>+'[4]2006tab8&amp;9A'!$AH$115</f>
        <v>39422630</v>
      </c>
      <c r="M197" s="28">
        <f t="shared" si="12"/>
        <v>400891833</v>
      </c>
    </row>
    <row r="198" spans="1:13" ht="13.5" x14ac:dyDescent="0.25">
      <c r="A198" s="27">
        <v>38960</v>
      </c>
      <c r="B198" s="11">
        <f>+'[4]2006tab8&amp;9A'!$AI$66</f>
        <v>5117552</v>
      </c>
      <c r="C198" s="11">
        <f>+'[4]2006tab8&amp;9A'!$AI$69</f>
        <v>70443864</v>
      </c>
      <c r="D198" s="11">
        <f>+'[4]2006tab8&amp;9A'!$AI$72</f>
        <v>94016601</v>
      </c>
      <c r="E198" s="11">
        <f>+'[4]2006tab8&amp;9A'!$AI$88</f>
        <v>110539519</v>
      </c>
      <c r="F198" s="11">
        <f>+'[4]2006tab8&amp;9A'!$AI$89</f>
        <v>30729816</v>
      </c>
      <c r="G198" s="11">
        <f t="shared" si="11"/>
        <v>141269335</v>
      </c>
      <c r="H198" s="11">
        <f>+'[4]2006tab8&amp;9A'!$AI$103</f>
        <v>1738850</v>
      </c>
      <c r="I198" s="11">
        <f>+'[4]2006tab8&amp;9A'!$AI$105</f>
        <v>36303644</v>
      </c>
      <c r="J198" s="11">
        <f>+'[4]2006tab8&amp;9A'!$AI$107</f>
        <v>18496130</v>
      </c>
      <c r="K198" s="11">
        <f>+'[4]2006tab8&amp;9A'!$AI$111</f>
        <v>2752865</v>
      </c>
      <c r="L198" s="11">
        <f>+'[4]2006tab8&amp;9A'!$AI$115</f>
        <v>37277414</v>
      </c>
      <c r="M198" s="28">
        <f t="shared" si="12"/>
        <v>407416255</v>
      </c>
    </row>
    <row r="199" spans="1:13" ht="13.5" x14ac:dyDescent="0.25">
      <c r="A199" s="27">
        <v>38990</v>
      </c>
      <c r="B199" s="11">
        <f>+'[4]2006tab8&amp;9A'!$AJ$66</f>
        <v>3696373</v>
      </c>
      <c r="C199" s="11">
        <f>+'[4]2006tab8&amp;9A'!$AJ$69</f>
        <v>75384047</v>
      </c>
      <c r="D199" s="11">
        <f>+'[4]2006tab8&amp;9A'!$AJ$72</f>
        <v>90298106</v>
      </c>
      <c r="E199" s="11">
        <f>+'[4]2006tab8&amp;9A'!$AJ$88</f>
        <v>114369386</v>
      </c>
      <c r="F199" s="11">
        <f>+'[4]2006tab8&amp;9A'!$AJ$89</f>
        <v>29030829</v>
      </c>
      <c r="G199" s="11">
        <f t="shared" si="11"/>
        <v>143400215</v>
      </c>
      <c r="H199" s="11">
        <f>+'[4]2006tab8&amp;9A'!$AJ$103</f>
        <v>1560216</v>
      </c>
      <c r="I199" s="11">
        <f>+'[4]2006tab8&amp;9A'!$AJ$105</f>
        <v>35684192</v>
      </c>
      <c r="J199" s="11">
        <f>+'[4]2006tab8&amp;9A'!$AJ$107</f>
        <v>18739988</v>
      </c>
      <c r="K199" s="11">
        <f>+'[4]2006tab8&amp;9A'!$AJ$111</f>
        <v>4292186</v>
      </c>
      <c r="L199" s="11">
        <f>+'[4]2006tab8&amp;9A'!$AJ$115</f>
        <v>38348100</v>
      </c>
      <c r="M199" s="28">
        <f t="shared" si="12"/>
        <v>411403423</v>
      </c>
    </row>
    <row r="200" spans="1:13" ht="13.5" x14ac:dyDescent="0.25">
      <c r="A200" s="27">
        <v>39021</v>
      </c>
      <c r="B200" s="11">
        <f>+'[4]2006tab8&amp;9A'!$AK$66</f>
        <v>4396796</v>
      </c>
      <c r="C200" s="11">
        <f>+'[4]2006tab8&amp;9A'!$AK$69</f>
        <v>72416081</v>
      </c>
      <c r="D200" s="11">
        <f>+'[4]2006tab8&amp;9A'!$AK$72</f>
        <v>99551875</v>
      </c>
      <c r="E200" s="11">
        <f>+'[4]2006tab8&amp;9A'!$AK$88</f>
        <v>115734455</v>
      </c>
      <c r="F200" s="11">
        <f>+'[4]2006tab8&amp;9A'!$AK$89</f>
        <v>27165846</v>
      </c>
      <c r="G200" s="11">
        <f t="shared" si="11"/>
        <v>142900301</v>
      </c>
      <c r="H200" s="11">
        <f>+'[4]2006tab8&amp;9A'!$AK$103</f>
        <v>1541899</v>
      </c>
      <c r="I200" s="11">
        <f>+'[4]2006tab8&amp;9A'!$AK$105</f>
        <v>34080589</v>
      </c>
      <c r="J200" s="11">
        <f>+'[4]2006tab8&amp;9A'!$AK$107</f>
        <v>21105365</v>
      </c>
      <c r="K200" s="11">
        <f>+'[4]2006tab8&amp;9A'!$AK$111</f>
        <v>3070354</v>
      </c>
      <c r="L200" s="11">
        <f>+'[4]2006tab8&amp;9A'!$AK$115</f>
        <v>39394172</v>
      </c>
      <c r="M200" s="28">
        <f t="shared" si="12"/>
        <v>418457432</v>
      </c>
    </row>
    <row r="201" spans="1:13" ht="13.5" x14ac:dyDescent="0.25">
      <c r="A201" s="27">
        <v>39051</v>
      </c>
      <c r="B201" s="11">
        <f>+'[4]2006tab8&amp;9A'!$AL$66</f>
        <v>4772996</v>
      </c>
      <c r="C201" s="11">
        <f>+'[4]2006tab8&amp;9A'!$AL$69</f>
        <v>68162012</v>
      </c>
      <c r="D201" s="11">
        <f>+'[4]2006tab8&amp;9A'!$AL$72</f>
        <v>103110344</v>
      </c>
      <c r="E201" s="11">
        <f>+'[4]2006tab8&amp;9A'!$AL$88</f>
        <v>119621507</v>
      </c>
      <c r="F201" s="11">
        <f>+'[4]2006tab8&amp;9A'!$AL$89</f>
        <v>28327414</v>
      </c>
      <c r="G201" s="11">
        <f t="shared" si="11"/>
        <v>147948921</v>
      </c>
      <c r="H201" s="11">
        <f>+'[4]2006tab8&amp;9A'!$AL$103</f>
        <v>1352718</v>
      </c>
      <c r="I201" s="11">
        <f>+'[4]2006tab8&amp;9A'!$AL$105</f>
        <v>33413080</v>
      </c>
      <c r="J201" s="11">
        <f>+'[4]2006tab8&amp;9A'!$AL$107</f>
        <v>23765188</v>
      </c>
      <c r="K201" s="11">
        <f>+'[4]2006tab8&amp;9A'!$AL$111</f>
        <v>2387868</v>
      </c>
      <c r="L201" s="11">
        <f>+'[4]2006tab8&amp;9A'!$AL$115</f>
        <v>39753359</v>
      </c>
      <c r="M201" s="28">
        <f t="shared" si="12"/>
        <v>424666486</v>
      </c>
    </row>
    <row r="202" spans="1:13" ht="13.5" x14ac:dyDescent="0.25">
      <c r="A202" s="27">
        <v>39082</v>
      </c>
      <c r="B202" s="11">
        <f>+'[4]2006tab8&amp;9A'!$AM$66</f>
        <v>6536475</v>
      </c>
      <c r="C202" s="11">
        <f>+'[4]2006tab8&amp;9A'!$AM$69</f>
        <v>72120857</v>
      </c>
      <c r="D202" s="11">
        <f>+'[4]2006tab8&amp;9A'!$AM$72</f>
        <v>96277091</v>
      </c>
      <c r="E202" s="11">
        <f>+'[4]2006tab8&amp;9A'!$AM$88</f>
        <v>125512188</v>
      </c>
      <c r="F202" s="11">
        <f>+'[4]2006tab8&amp;9A'!$AM$89</f>
        <v>27936979</v>
      </c>
      <c r="G202" s="11">
        <f t="shared" si="11"/>
        <v>153449167</v>
      </c>
      <c r="H202" s="11">
        <f>+'[4]2006tab8&amp;9A'!$AM$103</f>
        <v>1246098</v>
      </c>
      <c r="I202" s="11">
        <f>+'[4]2006tab8&amp;9A'!$AM$105</f>
        <v>33196407</v>
      </c>
      <c r="J202" s="11">
        <f>+'[4]2006tab8&amp;9A'!$AM$107</f>
        <v>23748652</v>
      </c>
      <c r="K202" s="11">
        <f>+'[4]2006tab8&amp;9A'!$AM$111</f>
        <v>4133518</v>
      </c>
      <c r="L202" s="11">
        <f>+'[4]2006tab8&amp;9A'!$AM$115</f>
        <v>39260938</v>
      </c>
      <c r="M202" s="28">
        <f t="shared" si="12"/>
        <v>429969203</v>
      </c>
    </row>
    <row r="203" spans="1:13" ht="13.5" x14ac:dyDescent="0.25">
      <c r="A203" s="27">
        <v>39113</v>
      </c>
      <c r="B203" s="11">
        <f>+'[5]2007tab8&amp;9A'!$AB$66</f>
        <v>5132070</v>
      </c>
      <c r="C203" s="11">
        <f>+'[5]2007tab8&amp;9A'!$AB$69</f>
        <v>65795862</v>
      </c>
      <c r="D203" s="11">
        <f>+'[5]2007tab8&amp;9A'!$AB$72</f>
        <v>97498602</v>
      </c>
      <c r="E203" s="11">
        <f>+'[5]2007tab8&amp;9A'!$AB$88</f>
        <v>129238563</v>
      </c>
      <c r="F203" s="11">
        <f>+'[5]2007tab8&amp;9A'!$AB$89</f>
        <v>27346802</v>
      </c>
      <c r="G203" s="11">
        <f t="shared" si="11"/>
        <v>156585365</v>
      </c>
      <c r="H203" s="11">
        <f>+'[5]2007tab8&amp;9A'!$AB$103</f>
        <v>1388295</v>
      </c>
      <c r="I203" s="11">
        <f>+'[5]2007tab8&amp;9A'!$AB$105</f>
        <v>34840242</v>
      </c>
      <c r="J203" s="11">
        <f>+'[5]2007tab8&amp;9A'!$AB$107</f>
        <v>26132353</v>
      </c>
      <c r="K203" s="11">
        <f>+'[5]2007tab8&amp;9A'!$AB$111</f>
        <v>3219937</v>
      </c>
      <c r="L203" s="11">
        <f>+'[5]2007tab8&amp;9A'!$AB$115</f>
        <v>39233145</v>
      </c>
      <c r="M203" s="28">
        <f t="shared" si="12"/>
        <v>429825871</v>
      </c>
    </row>
    <row r="204" spans="1:13" ht="13.5" x14ac:dyDescent="0.25">
      <c r="A204" s="27">
        <v>39141</v>
      </c>
      <c r="B204" s="11">
        <f>+'[5]2007tab8&amp;9A'!$AC$66</f>
        <v>5355743</v>
      </c>
      <c r="C204" s="11">
        <f>+'[5]2007tab8&amp;9A'!$AC$69</f>
        <v>63964405</v>
      </c>
      <c r="D204" s="11">
        <f>+'[5]2007tab8&amp;9A'!$AC$72</f>
        <v>94175603</v>
      </c>
      <c r="E204" s="11">
        <f>+'[5]2007tab8&amp;9A'!$AC$88</f>
        <v>131871953</v>
      </c>
      <c r="F204" s="11">
        <f>+'[5]2007tab8&amp;9A'!$AC$89</f>
        <v>29505856</v>
      </c>
      <c r="G204" s="11">
        <f t="shared" si="11"/>
        <v>161377809</v>
      </c>
      <c r="H204" s="11">
        <f>+'[5]2007tab8&amp;9A'!$AC$103</f>
        <v>1121127</v>
      </c>
      <c r="I204" s="11">
        <f>+'[5]2007tab8&amp;9A'!$AC$105</f>
        <v>34962725</v>
      </c>
      <c r="J204" s="11">
        <f>+'[5]2007tab8&amp;9A'!$AC$107</f>
        <v>26838753</v>
      </c>
      <c r="K204" s="11">
        <f>+'[5]2007tab8&amp;9A'!$AC$111</f>
        <v>3049502</v>
      </c>
      <c r="L204" s="11">
        <f>+'[5]2007tab8&amp;9A'!$AC$115</f>
        <v>38995877</v>
      </c>
      <c r="M204" s="28">
        <f t="shared" si="12"/>
        <v>429841544</v>
      </c>
    </row>
    <row r="205" spans="1:13" ht="13.5" x14ac:dyDescent="0.25">
      <c r="A205" s="27">
        <v>39172</v>
      </c>
      <c r="B205" s="11">
        <f>+'[5]2007tab8&amp;9A'!$AD$66</f>
        <v>4806662</v>
      </c>
      <c r="C205" s="11">
        <f>+'[5]2007tab8&amp;9A'!$AD$69</f>
        <v>68390520</v>
      </c>
      <c r="D205" s="11">
        <f>+'[5]2007tab8&amp;9A'!$AD$72</f>
        <v>93327197</v>
      </c>
      <c r="E205" s="11">
        <f>+'[5]2007tab8&amp;9A'!$AD$88</f>
        <v>133626544</v>
      </c>
      <c r="F205" s="11">
        <f>+'[5]2007tab8&amp;9A'!$AD$89</f>
        <v>30479531</v>
      </c>
      <c r="G205" s="11">
        <f t="shared" si="11"/>
        <v>164106075</v>
      </c>
      <c r="H205" s="11">
        <f>+'[5]2007tab8&amp;9A'!$AD$103</f>
        <v>1023077</v>
      </c>
      <c r="I205" s="11">
        <f>+'[5]2007tab8&amp;9A'!$AD$105</f>
        <v>33747441</v>
      </c>
      <c r="J205" s="11">
        <f>+'[5]2007tab8&amp;9A'!$AD$107</f>
        <v>26513590</v>
      </c>
      <c r="K205" s="11">
        <f>+'[5]2007tab8&amp;9A'!$AD$111</f>
        <v>7924711</v>
      </c>
      <c r="L205" s="11">
        <f>+'[5]2007tab8&amp;9A'!$AD$115</f>
        <v>39615536</v>
      </c>
      <c r="M205" s="28">
        <f t="shared" si="12"/>
        <v>439454809</v>
      </c>
    </row>
    <row r="206" spans="1:13" ht="13.5" x14ac:dyDescent="0.25">
      <c r="A206" s="27">
        <v>39202</v>
      </c>
      <c r="B206" s="11">
        <f>+'[5]2007tab8&amp;9A'!$AE$66</f>
        <v>4234533</v>
      </c>
      <c r="C206" s="11">
        <f>+'[5]2007tab8&amp;9A'!$AE$69</f>
        <v>63932659</v>
      </c>
      <c r="D206" s="11">
        <f>+'[5]2007tab8&amp;9A'!$AE$72</f>
        <v>101400674</v>
      </c>
      <c r="E206" s="11">
        <f>+'[5]2007tab8&amp;9A'!$AE$88</f>
        <v>135047164</v>
      </c>
      <c r="F206" s="11">
        <f>+'[5]2007tab8&amp;9A'!$AE$89</f>
        <v>28169790</v>
      </c>
      <c r="G206" s="11">
        <f t="shared" si="11"/>
        <v>163216954</v>
      </c>
      <c r="H206" s="11">
        <f>+'[5]2007tab8&amp;9A'!$AE$103</f>
        <v>1019897</v>
      </c>
      <c r="I206" s="11">
        <f>+'[5]2007tab8&amp;9A'!$AE$105</f>
        <v>33596120</v>
      </c>
      <c r="J206" s="11">
        <f>+'[5]2007tab8&amp;9A'!$AE$107</f>
        <v>31343002</v>
      </c>
      <c r="K206" s="11">
        <f>+'[5]2007tab8&amp;9A'!$AE$111</f>
        <v>3351482</v>
      </c>
      <c r="L206" s="11">
        <f>+'[5]2007tab8&amp;9A'!$AE$115</f>
        <v>39381970</v>
      </c>
      <c r="M206" s="28">
        <f t="shared" si="12"/>
        <v>441477291</v>
      </c>
    </row>
    <row r="207" spans="1:13" ht="13.5" x14ac:dyDescent="0.25">
      <c r="A207" s="27">
        <v>39233</v>
      </c>
      <c r="B207" s="11">
        <f>+'[5]2007tab8&amp;9A'!$AF$66</f>
        <v>5032081</v>
      </c>
      <c r="C207" s="11">
        <f>+'[5]2007tab8&amp;9A'!$AF$69</f>
        <v>62037274</v>
      </c>
      <c r="D207" s="11">
        <f>+'[5]2007tab8&amp;9A'!$AF$72</f>
        <v>104166828</v>
      </c>
      <c r="E207" s="11">
        <f>+'[5]2007tab8&amp;9A'!$AF$88</f>
        <v>137840016</v>
      </c>
      <c r="F207" s="11">
        <f>+'[5]2007tab8&amp;9A'!$AF$89</f>
        <v>29809083</v>
      </c>
      <c r="G207" s="11">
        <f t="shared" si="11"/>
        <v>167649099</v>
      </c>
      <c r="H207" s="11">
        <f>+'[5]2007tab8&amp;9A'!$AF$103</f>
        <v>1415894</v>
      </c>
      <c r="I207" s="11">
        <f>+'[5]2007tab8&amp;9A'!$AF$105</f>
        <v>33153215</v>
      </c>
      <c r="J207" s="11">
        <f>+'[5]2007tab8&amp;9A'!$AF$107</f>
        <v>31311853</v>
      </c>
      <c r="K207" s="11">
        <f>+'[5]2007tab8&amp;9A'!$AF$111</f>
        <v>3099641</v>
      </c>
      <c r="L207" s="11">
        <f>+'[5]2007tab8&amp;9A'!$AF$115</f>
        <v>37604771</v>
      </c>
      <c r="M207" s="28">
        <f t="shared" si="12"/>
        <v>445470656</v>
      </c>
    </row>
    <row r="208" spans="1:13" ht="13.5" x14ac:dyDescent="0.25">
      <c r="A208" s="27">
        <v>39263</v>
      </c>
      <c r="B208" s="11">
        <f>+'[5]2007tab8&amp;9A'!$AG$66</f>
        <v>3692688</v>
      </c>
      <c r="C208" s="11">
        <f>+'[5]2007tab8&amp;9A'!$AG$69</f>
        <v>60056936</v>
      </c>
      <c r="D208" s="11">
        <f>+'[5]2007tab8&amp;9A'!$AG$72</f>
        <v>105317413</v>
      </c>
      <c r="E208" s="11">
        <f>+'[5]2007tab8&amp;9A'!$AG$88</f>
        <v>141770609</v>
      </c>
      <c r="F208" s="11">
        <f>+'[5]2007tab8&amp;9A'!$AG$89</f>
        <v>30999118</v>
      </c>
      <c r="G208" s="11">
        <f t="shared" si="11"/>
        <v>172769727</v>
      </c>
      <c r="H208" s="11">
        <f>+'[5]2007tab8&amp;9A'!$AG$103</f>
        <v>1695850</v>
      </c>
      <c r="I208" s="11">
        <f>+'[5]2007tab8&amp;9A'!$AG$105</f>
        <v>33290296</v>
      </c>
      <c r="J208" s="11">
        <f>+'[5]2007tab8&amp;9A'!$AG$107</f>
        <v>31653052</v>
      </c>
      <c r="K208" s="11">
        <f>+'[5]2007tab8&amp;9A'!$AG$111</f>
        <v>4628154</v>
      </c>
      <c r="L208" s="11">
        <f>+'[5]2007tab8&amp;9A'!$AG$115</f>
        <v>39176876</v>
      </c>
      <c r="M208" s="28">
        <f t="shared" si="12"/>
        <v>452280992</v>
      </c>
    </row>
    <row r="209" spans="1:13" ht="13.5" x14ac:dyDescent="0.25">
      <c r="A209" s="27">
        <v>39294</v>
      </c>
      <c r="B209" s="11">
        <f>+'[5]2007tab8&amp;9A'!$AH$66</f>
        <v>4569971</v>
      </c>
      <c r="C209" s="11">
        <f>+'[5]2007tab8&amp;9A'!$AH$69</f>
        <v>59992813</v>
      </c>
      <c r="D209" s="11">
        <f>+'[5]2007tab8&amp;9A'!$AH$72</f>
        <v>104865048</v>
      </c>
      <c r="E209" s="11">
        <f>+'[5]2007tab8&amp;9A'!$AH$88</f>
        <v>144303002</v>
      </c>
      <c r="F209" s="11">
        <f>+'[5]2007tab8&amp;9A'!$AH$89</f>
        <v>30705107</v>
      </c>
      <c r="G209" s="11">
        <f t="shared" si="11"/>
        <v>175008109</v>
      </c>
      <c r="H209" s="11">
        <f>+'[5]2007tab8&amp;9A'!$AH$103</f>
        <v>1471294</v>
      </c>
      <c r="I209" s="11">
        <f>+'[5]2007tab8&amp;9A'!$AH$105</f>
        <v>33071233</v>
      </c>
      <c r="J209" s="11">
        <f>+'[5]2007tab8&amp;9A'!$AH$107</f>
        <v>31958651</v>
      </c>
      <c r="K209" s="11">
        <f>+'[5]2007tab8&amp;9A'!$AH$111</f>
        <v>4206907</v>
      </c>
      <c r="L209" s="11">
        <f>+'[5]2007tab8&amp;9A'!$AH$115</f>
        <v>40253777</v>
      </c>
      <c r="M209" s="28">
        <f t="shared" si="12"/>
        <v>455397803</v>
      </c>
    </row>
    <row r="210" spans="1:13" ht="13.5" x14ac:dyDescent="0.25">
      <c r="A210" s="27">
        <v>39325</v>
      </c>
      <c r="B210" s="11">
        <f>+'[5]2007tab8&amp;9A'!$AI$66</f>
        <v>3936436</v>
      </c>
      <c r="C210" s="11">
        <f>+'[5]2007tab8&amp;9A'!$AI$69</f>
        <v>59868999</v>
      </c>
      <c r="D210" s="11">
        <f>+'[5]2007tab8&amp;9A'!$AI$72</f>
        <v>110116001</v>
      </c>
      <c r="E210" s="11">
        <f>+'[5]2007tab8&amp;9A'!$AI$88</f>
        <v>147894883</v>
      </c>
      <c r="F210" s="11">
        <f>+'[5]2007tab8&amp;9A'!$AI$89</f>
        <v>29156482</v>
      </c>
      <c r="G210" s="11">
        <f t="shared" si="11"/>
        <v>177051365</v>
      </c>
      <c r="H210" s="11">
        <f>+'[5]2007tab8&amp;9A'!$AI$103</f>
        <v>1616750</v>
      </c>
      <c r="I210" s="11">
        <f>+'[5]2007tab8&amp;9A'!$AI$105</f>
        <v>31868629</v>
      </c>
      <c r="J210" s="11">
        <f>+'[5]2007tab8&amp;9A'!$AI$107</f>
        <v>33147713</v>
      </c>
      <c r="K210" s="11">
        <f>+'[5]2007tab8&amp;9A'!$AI$111</f>
        <v>9308849</v>
      </c>
      <c r="L210" s="11">
        <f>+'[5]2007tab8&amp;9A'!$AI$115</f>
        <v>40902804</v>
      </c>
      <c r="M210" s="28">
        <f t="shared" si="12"/>
        <v>467817546</v>
      </c>
    </row>
    <row r="211" spans="1:13" ht="13.5" x14ac:dyDescent="0.25">
      <c r="A211" s="27">
        <v>39355</v>
      </c>
      <c r="B211" s="11">
        <f>+'[5]2007tab8&amp;9A'!$AJ$66</f>
        <v>3951165</v>
      </c>
      <c r="C211" s="11">
        <f>+'[5]2007tab8&amp;9A'!$AJ$69</f>
        <v>60014303</v>
      </c>
      <c r="D211" s="11">
        <f>+'[5]2007tab8&amp;9A'!$AJ$72</f>
        <v>111578489</v>
      </c>
      <c r="E211" s="11">
        <f>+'[5]2007tab8&amp;9A'!$AJ$88</f>
        <v>155376574</v>
      </c>
      <c r="F211" s="11">
        <f>+'[5]2007tab8&amp;9A'!$AJ$89</f>
        <v>28521844</v>
      </c>
      <c r="G211" s="11">
        <f t="shared" si="11"/>
        <v>183898418</v>
      </c>
      <c r="H211" s="11">
        <f>+'[5]2007tab8&amp;9A'!$AJ$103</f>
        <v>1923936</v>
      </c>
      <c r="I211" s="11">
        <f>+'[5]2007tab8&amp;9A'!$AJ$105</f>
        <v>29262565</v>
      </c>
      <c r="J211" s="11">
        <f>+'[5]2007tab8&amp;9A'!$AJ$107</f>
        <v>33691282</v>
      </c>
      <c r="K211" s="11">
        <f>+'[5]2007tab8&amp;9A'!$AJ$111</f>
        <v>5177630</v>
      </c>
      <c r="L211" s="11">
        <f>+'[5]2007tab8&amp;9A'!$AJ$115</f>
        <v>42107147</v>
      </c>
      <c r="M211" s="28">
        <f t="shared" si="12"/>
        <v>471604935</v>
      </c>
    </row>
    <row r="212" spans="1:13" ht="13.5" x14ac:dyDescent="0.25">
      <c r="A212" s="27">
        <v>39386</v>
      </c>
      <c r="B212" s="11">
        <f>+'[5]2007tab8&amp;9A'!$AK$66</f>
        <v>5378077</v>
      </c>
      <c r="C212" s="11">
        <f>+'[5]2007tab8&amp;9A'!$AK$69</f>
        <v>60516478</v>
      </c>
      <c r="D212" s="11">
        <f>+'[5]2007tab8&amp;9A'!$AK$72</f>
        <v>112052878</v>
      </c>
      <c r="E212" s="11">
        <f>+'[5]2007tab8&amp;9A'!$AK$88</f>
        <v>157574826</v>
      </c>
      <c r="F212" s="11">
        <f>+'[5]2007tab8&amp;9A'!$AK$89</f>
        <v>30225694</v>
      </c>
      <c r="G212" s="11">
        <f t="shared" si="11"/>
        <v>187800520</v>
      </c>
      <c r="H212" s="11">
        <f>+'[5]2007tab8&amp;9A'!$AK$103</f>
        <v>2378068</v>
      </c>
      <c r="I212" s="11">
        <f>+'[5]2007tab8&amp;9A'!$AK$105</f>
        <v>29176520</v>
      </c>
      <c r="J212" s="11">
        <f>+'[5]2007tab8&amp;9A'!$AK$107</f>
        <v>33935479</v>
      </c>
      <c r="K212" s="11">
        <f>+'[5]2007tab8&amp;9A'!$AK$111</f>
        <v>2871925</v>
      </c>
      <c r="L212" s="11">
        <f>+'[5]2007tab8&amp;9A'!$AK$115</f>
        <v>42893904</v>
      </c>
      <c r="M212" s="28">
        <f t="shared" si="12"/>
        <v>477003849</v>
      </c>
    </row>
    <row r="213" spans="1:13" ht="13.5" x14ac:dyDescent="0.25">
      <c r="A213" s="27">
        <v>39416</v>
      </c>
      <c r="B213" s="11">
        <f>+'[5]2007tab8&amp;9A'!$AL$66</f>
        <v>4384031</v>
      </c>
      <c r="C213" s="11">
        <f>+'[5]2007tab8&amp;9A'!$AL$69</f>
        <v>63145597</v>
      </c>
      <c r="D213" s="11">
        <f>+'[5]2007tab8&amp;9A'!$AL$72</f>
        <v>118210235</v>
      </c>
      <c r="E213" s="11">
        <f>+'[5]2007tab8&amp;9A'!$AL$88</f>
        <v>160850450</v>
      </c>
      <c r="F213" s="11">
        <f>+'[5]2007tab8&amp;9A'!$AL$89</f>
        <v>29463354</v>
      </c>
      <c r="G213" s="11">
        <f t="shared" si="11"/>
        <v>190313804</v>
      </c>
      <c r="H213" s="11">
        <f>+'[5]2007tab8&amp;9A'!$AL$103</f>
        <v>2436973</v>
      </c>
      <c r="I213" s="11">
        <f>+'[5]2007tab8&amp;9A'!$AL$105</f>
        <v>29384191</v>
      </c>
      <c r="J213" s="11">
        <f>+'[5]2007tab8&amp;9A'!$AL$107</f>
        <v>31936021</v>
      </c>
      <c r="K213" s="11">
        <f>+'[5]2007tab8&amp;9A'!$AL$111</f>
        <v>3253402</v>
      </c>
      <c r="L213" s="11">
        <f>+'[5]2007tab8&amp;9A'!$AL$115</f>
        <v>43186564</v>
      </c>
      <c r="M213" s="28">
        <f t="shared" si="12"/>
        <v>486250818</v>
      </c>
    </row>
    <row r="214" spans="1:13" ht="13.5" x14ac:dyDescent="0.25">
      <c r="A214" s="27">
        <v>39447</v>
      </c>
      <c r="B214" s="11">
        <f>+'[5]2007tab8&amp;9A'!$AM$66</f>
        <v>6545726</v>
      </c>
      <c r="C214" s="11">
        <f>+'[5]2007tab8&amp;9A'!$AM$69</f>
        <v>69210728</v>
      </c>
      <c r="D214" s="11">
        <f>+'[5]2007tab8&amp;9A'!$AM$72</f>
        <v>109305996</v>
      </c>
      <c r="E214" s="11">
        <f>+'[5]2007tab8&amp;9A'!$AM$88</f>
        <v>163439742</v>
      </c>
      <c r="F214" s="11">
        <f>+'[5]2007tab8&amp;9A'!$AM$89</f>
        <v>31663196</v>
      </c>
      <c r="G214" s="11">
        <f t="shared" si="11"/>
        <v>195102938</v>
      </c>
      <c r="H214" s="11">
        <f>+'[5]2007tab8&amp;9A'!$AM$103</f>
        <v>2109194</v>
      </c>
      <c r="I214" s="11">
        <f>+'[5]2007tab8&amp;9A'!$AM$105</f>
        <v>29479650</v>
      </c>
      <c r="J214" s="11">
        <f>+'[5]2007tab8&amp;9A'!$AM$107</f>
        <v>31916104</v>
      </c>
      <c r="K214" s="11">
        <f>+'[5]2007tab8&amp;9A'!$AM$111</f>
        <v>5870977</v>
      </c>
      <c r="L214" s="11">
        <f>+'[5]2007tab8&amp;9A'!$AM$115</f>
        <v>41419285</v>
      </c>
      <c r="M214" s="28">
        <f t="shared" si="12"/>
        <v>490960598</v>
      </c>
    </row>
    <row r="215" spans="1:13" ht="13.5" x14ac:dyDescent="0.25">
      <c r="A215" s="27">
        <v>39478</v>
      </c>
      <c r="B215" s="11">
        <f>+'[6]2008tab8&amp;9A'!$AB$66</f>
        <v>5173428</v>
      </c>
      <c r="C215" s="11">
        <f>+'[6]2008tab8&amp;9A'!$AB$69</f>
        <v>71691841</v>
      </c>
      <c r="D215" s="11">
        <f>+'[6]2008tab8&amp;9A'!$AB$72</f>
        <v>113057279</v>
      </c>
      <c r="E215" s="11">
        <f>+'[6]2008tab8&amp;9A'!$AB$88</f>
        <v>164353872</v>
      </c>
      <c r="F215" s="11">
        <f>+'[6]2008tab8&amp;9A'!$AB$89</f>
        <v>31571224</v>
      </c>
      <c r="G215" s="11">
        <f t="shared" si="11"/>
        <v>195925096</v>
      </c>
      <c r="H215" s="11">
        <f>+'[6]2008tab8&amp;9A'!$AB$103</f>
        <v>1934348</v>
      </c>
      <c r="I215" s="11">
        <f>+'[6]2008tab8&amp;9A'!$AB$105</f>
        <v>29418641</v>
      </c>
      <c r="J215" s="11">
        <f>+'[6]2008tab8&amp;9A'!$AB$107</f>
        <v>30605736</v>
      </c>
      <c r="K215" s="11">
        <f>+'[6]2008tab8&amp;9A'!$AB$111</f>
        <v>3376552</v>
      </c>
      <c r="L215" s="11">
        <f>+'[6]2008tab8&amp;9A'!$AB$115</f>
        <v>40657979</v>
      </c>
      <c r="M215" s="28">
        <f t="shared" si="12"/>
        <v>491840900</v>
      </c>
    </row>
    <row r="216" spans="1:13" ht="13.5" x14ac:dyDescent="0.25">
      <c r="A216" s="27">
        <v>39506</v>
      </c>
      <c r="B216" s="11">
        <f>+'[6]2008tab8&amp;9A'!$AC$66</f>
        <v>3872387</v>
      </c>
      <c r="C216" s="11">
        <f>+'[6]2008tab8&amp;9A'!$AC$69</f>
        <v>71202766</v>
      </c>
      <c r="D216" s="11">
        <f>+'[6]2008tab8&amp;9A'!$AC$72</f>
        <v>114120189</v>
      </c>
      <c r="E216" s="11">
        <f>+'[6]2008tab8&amp;9A'!$AC$88</f>
        <v>166907925</v>
      </c>
      <c r="F216" s="11">
        <f>+'[6]2008tab8&amp;9A'!$AC$89</f>
        <v>28819902</v>
      </c>
      <c r="G216" s="11">
        <f t="shared" si="11"/>
        <v>195727827</v>
      </c>
      <c r="H216" s="11">
        <f>+'[6]2008tab8&amp;9A'!$AC$103</f>
        <v>1723501</v>
      </c>
      <c r="I216" s="11">
        <f>+'[6]2008tab8&amp;9A'!$AC$105</f>
        <v>29233654</v>
      </c>
      <c r="J216" s="11">
        <f>+'[6]2008tab8&amp;9A'!$AC$107</f>
        <v>30168231</v>
      </c>
      <c r="K216" s="11">
        <f>+'[6]2008tab8&amp;9A'!$AC$111</f>
        <v>3097547</v>
      </c>
      <c r="L216" s="11">
        <f>+'[6]2008tab8&amp;9A'!$AC$115</f>
        <v>42596120</v>
      </c>
      <c r="M216" s="28">
        <f t="shared" si="12"/>
        <v>491742222</v>
      </c>
    </row>
    <row r="217" spans="1:13" ht="13.5" x14ac:dyDescent="0.25">
      <c r="A217" s="27">
        <v>39538</v>
      </c>
      <c r="B217" s="11">
        <f>+'[6]2008tab8&amp;9A'!$AD$66</f>
        <v>7042518</v>
      </c>
      <c r="C217" s="11">
        <f>+'[6]2008tab8&amp;9A'!$AD$69</f>
        <v>75753246</v>
      </c>
      <c r="D217" s="11">
        <f>+'[6]2008tab8&amp;9A'!$AD$72</f>
        <v>112802937</v>
      </c>
      <c r="E217" s="11">
        <f>+'[6]2008tab8&amp;9A'!$AD$88</f>
        <v>167792603</v>
      </c>
      <c r="F217" s="11">
        <f>+'[6]2008tab8&amp;9A'!$AD$89</f>
        <v>27054399</v>
      </c>
      <c r="G217" s="11">
        <f t="shared" si="11"/>
        <v>194847002</v>
      </c>
      <c r="H217" s="11">
        <f>+'[6]2008tab8&amp;9A'!$AD$103</f>
        <v>1852640</v>
      </c>
      <c r="I217" s="11">
        <f>+'[6]2008tab8&amp;9A'!$AD$105</f>
        <v>29242510</v>
      </c>
      <c r="J217" s="11">
        <f>+'[6]2008tab8&amp;9A'!$AD$107</f>
        <v>29257591</v>
      </c>
      <c r="K217" s="11">
        <f>+'[6]2008tab8&amp;9A'!$AD$111</f>
        <v>4005508</v>
      </c>
      <c r="L217" s="11">
        <f>+'[6]2008tab8&amp;9A'!$AD$115</f>
        <v>41226632</v>
      </c>
      <c r="M217" s="28">
        <f t="shared" si="12"/>
        <v>496030584</v>
      </c>
    </row>
    <row r="218" spans="1:13" ht="13.5" x14ac:dyDescent="0.25">
      <c r="A218" s="27">
        <v>39568</v>
      </c>
      <c r="B218" s="11">
        <f>+'[6]2008tab8&amp;9A'!$AE$66</f>
        <v>5114221</v>
      </c>
      <c r="C218" s="11">
        <f>+'[6]2008tab8&amp;9A'!$AE$69</f>
        <v>81946051</v>
      </c>
      <c r="D218" s="11">
        <f>+'[6]2008tab8&amp;9A'!$AE$72</f>
        <v>113315531</v>
      </c>
      <c r="E218" s="11">
        <f>+'[6]2008tab8&amp;9A'!$AE$88</f>
        <v>173338995</v>
      </c>
      <c r="F218" s="11">
        <f>+'[6]2008tab8&amp;9A'!$AE$89</f>
        <v>29732798</v>
      </c>
      <c r="G218" s="11">
        <f t="shared" si="11"/>
        <v>203071793</v>
      </c>
      <c r="H218" s="11">
        <f>+'[6]2008tab8&amp;9A'!$AE$103</f>
        <v>1789491</v>
      </c>
      <c r="I218" s="11">
        <f>+'[6]2008tab8&amp;9A'!$AE$105</f>
        <v>29459827</v>
      </c>
      <c r="J218" s="11">
        <f>+'[6]2008tab8&amp;9A'!$AE$107</f>
        <v>29099384</v>
      </c>
      <c r="K218" s="11">
        <f>+'[6]2008tab8&amp;9A'!$AE$111</f>
        <v>3597219</v>
      </c>
      <c r="L218" s="11">
        <f>+'[6]2008tab8&amp;9A'!$AE$115</f>
        <v>41419850</v>
      </c>
      <c r="M218" s="28">
        <f t="shared" si="12"/>
        <v>508813367</v>
      </c>
    </row>
    <row r="219" spans="1:13" ht="13.5" x14ac:dyDescent="0.25">
      <c r="A219" s="27">
        <v>39599</v>
      </c>
      <c r="B219" s="11">
        <f>+'[6]2008tab8&amp;9A'!$AF$66</f>
        <v>4072888</v>
      </c>
      <c r="C219" s="11">
        <f>+'[6]2008tab8&amp;9A'!$AF$69</f>
        <v>82123948</v>
      </c>
      <c r="D219" s="11">
        <f>+'[6]2008tab8&amp;9A'!$AF$72</f>
        <v>108184408</v>
      </c>
      <c r="E219" s="11">
        <f>+'[6]2008tab8&amp;9A'!$AF$88</f>
        <v>177170553</v>
      </c>
      <c r="F219" s="11">
        <f>+'[6]2008tab8&amp;9A'!$AF$89</f>
        <v>30248042</v>
      </c>
      <c r="G219" s="11">
        <f t="shared" si="11"/>
        <v>207418595</v>
      </c>
      <c r="H219" s="11">
        <f>+'[6]2008tab8&amp;9A'!$AF$103</f>
        <v>1660047</v>
      </c>
      <c r="I219" s="11">
        <f>+'[6]2008tab8&amp;9A'!$AF$105</f>
        <v>29657389</v>
      </c>
      <c r="J219" s="11">
        <f>+'[6]2008tab8&amp;9A'!$AF$107</f>
        <v>29214454</v>
      </c>
      <c r="K219" s="11">
        <f>+'[6]2008tab8&amp;9A'!$AF$111</f>
        <v>2555580</v>
      </c>
      <c r="L219" s="11">
        <f>+'[6]2008tab8&amp;9A'!$AF$115</f>
        <v>41472163</v>
      </c>
      <c r="M219" s="28">
        <f t="shared" si="12"/>
        <v>506359472</v>
      </c>
    </row>
    <row r="220" spans="1:13" ht="13.5" x14ac:dyDescent="0.25">
      <c r="A220" s="27">
        <v>39629</v>
      </c>
      <c r="B220" s="11">
        <f>+'[6]2008tab8&amp;9A'!$AG$66</f>
        <v>3893628</v>
      </c>
      <c r="C220" s="11">
        <f>+'[6]2008tab8&amp;9A'!$AG$69</f>
        <v>76629622</v>
      </c>
      <c r="D220" s="11">
        <f>+'[6]2008tab8&amp;9A'!$AG$72</f>
        <v>110430773</v>
      </c>
      <c r="E220" s="11">
        <f>+'[6]2008tab8&amp;9A'!$AG$88</f>
        <v>187366649</v>
      </c>
      <c r="F220" s="11">
        <f>+'[6]2008tab8&amp;9A'!$AG$89</f>
        <v>28606990</v>
      </c>
      <c r="G220" s="11">
        <f t="shared" si="11"/>
        <v>215973639</v>
      </c>
      <c r="H220" s="11">
        <f>+'[6]2008tab8&amp;9A'!$AG$103</f>
        <v>1616732</v>
      </c>
      <c r="I220" s="11">
        <f>+'[6]2008tab8&amp;9A'!$AG$105</f>
        <v>30654734</v>
      </c>
      <c r="J220" s="11">
        <f>+'[6]2008tab8&amp;9A'!$AG$107</f>
        <v>29994245</v>
      </c>
      <c r="K220" s="11">
        <f>+'[6]2008tab8&amp;9A'!$AG$111</f>
        <v>6013204</v>
      </c>
      <c r="L220" s="11">
        <f>+'[6]2008tab8&amp;9A'!$AG$115</f>
        <v>43998374</v>
      </c>
      <c r="M220" s="28">
        <f t="shared" si="12"/>
        <v>519204951</v>
      </c>
    </row>
    <row r="221" spans="1:13" ht="13.5" x14ac:dyDescent="0.25">
      <c r="A221" s="27">
        <v>39660</v>
      </c>
      <c r="B221" s="11">
        <f>+'[6]2008tab8&amp;9A'!$AH$66</f>
        <v>4988734</v>
      </c>
      <c r="C221" s="11">
        <f>+'[6]2008tab8&amp;9A'!$AH$69</f>
        <v>78788798</v>
      </c>
      <c r="D221" s="11">
        <f>+'[6]2008tab8&amp;9A'!$AH$72</f>
        <v>121552027</v>
      </c>
      <c r="E221" s="11">
        <f>+'[6]2008tab8&amp;9A'!$AH$88</f>
        <v>195976379</v>
      </c>
      <c r="F221" s="11">
        <f>+'[6]2008tab8&amp;9A'!$AH$89</f>
        <v>27917079</v>
      </c>
      <c r="G221" s="11">
        <f t="shared" si="11"/>
        <v>223893458</v>
      </c>
      <c r="H221" s="11">
        <f>+'[6]2008tab8&amp;9A'!$AH$103</f>
        <v>1508018</v>
      </c>
      <c r="I221" s="11">
        <f>+'[6]2008tab8&amp;9A'!$AH$105</f>
        <v>30568733</v>
      </c>
      <c r="J221" s="11">
        <f>+'[6]2008tab8&amp;9A'!$AH$107</f>
        <v>29023027</v>
      </c>
      <c r="K221" s="11">
        <f>+'[6]2008tab8&amp;9A'!$AH$111</f>
        <v>4218246</v>
      </c>
      <c r="L221" s="11">
        <f>+'[6]2008tab8&amp;9A'!$AH$115</f>
        <v>42980075</v>
      </c>
      <c r="M221" s="28">
        <f t="shared" si="12"/>
        <v>537521116</v>
      </c>
    </row>
    <row r="222" spans="1:13" ht="13.5" x14ac:dyDescent="0.25">
      <c r="A222" s="27">
        <v>39691</v>
      </c>
      <c r="B222" s="11">
        <f>+'[6]2008tab8&amp;9A'!$AI$66</f>
        <v>5121493</v>
      </c>
      <c r="C222" s="11">
        <f>+'[6]2008tab8&amp;9A'!$AI$69</f>
        <v>84891423</v>
      </c>
      <c r="D222" s="11">
        <f>+'[6]2008tab8&amp;9A'!$AI$72</f>
        <v>123176325</v>
      </c>
      <c r="E222" s="11">
        <f>+'[6]2008tab8&amp;9A'!$AI$88</f>
        <v>199684813</v>
      </c>
      <c r="F222" s="11">
        <f>+'[6]2008tab8&amp;9A'!$AI$89</f>
        <v>29382194</v>
      </c>
      <c r="G222" s="11">
        <f t="shared" si="11"/>
        <v>229067007</v>
      </c>
      <c r="H222" s="11">
        <f>+'[6]2008tab8&amp;9A'!$AI$103</f>
        <v>1535260</v>
      </c>
      <c r="I222" s="11">
        <f>+'[6]2008tab8&amp;9A'!$AI$105</f>
        <v>30282813</v>
      </c>
      <c r="J222" s="11">
        <f>+'[6]2008tab8&amp;9A'!$AI$107</f>
        <v>27468761</v>
      </c>
      <c r="K222" s="11">
        <f>+'[6]2008tab8&amp;9A'!$AI$111</f>
        <v>1897076</v>
      </c>
      <c r="L222" s="11">
        <f>+'[6]2008tab8&amp;9A'!$AI$115</f>
        <v>47133877</v>
      </c>
      <c r="M222" s="28">
        <f t="shared" si="12"/>
        <v>550574035</v>
      </c>
    </row>
    <row r="223" spans="1:13" ht="13.5" x14ac:dyDescent="0.25">
      <c r="A223" s="27">
        <v>39721</v>
      </c>
      <c r="B223" s="11">
        <f>+'[6]2008tab8&amp;9A'!$AJ$66</f>
        <v>5338170</v>
      </c>
      <c r="C223" s="11">
        <f>+'[6]2008tab8&amp;9A'!$AJ$69</f>
        <v>86077592</v>
      </c>
      <c r="D223" s="11">
        <f>+'[6]2008tab8&amp;9A'!$AJ$72</f>
        <v>100289172</v>
      </c>
      <c r="E223" s="11">
        <f>+'[6]2008tab8&amp;9A'!$AJ$88</f>
        <v>202280210</v>
      </c>
      <c r="F223" s="11">
        <f>+'[6]2008tab8&amp;9A'!$AJ$89</f>
        <v>30840701</v>
      </c>
      <c r="G223" s="11">
        <f t="shared" si="11"/>
        <v>233120911</v>
      </c>
      <c r="H223" s="11">
        <f>+'[6]2008tab8&amp;9A'!$AJ$103</f>
        <v>1537446</v>
      </c>
      <c r="I223" s="11">
        <f>+'[6]2008tab8&amp;9A'!$AJ$105</f>
        <v>30037887</v>
      </c>
      <c r="J223" s="11">
        <f>+'[6]2008tab8&amp;9A'!$AJ$107</f>
        <v>27291986</v>
      </c>
      <c r="K223" s="11">
        <f>+'[6]2008tab8&amp;9A'!$AJ$111</f>
        <v>4936576</v>
      </c>
      <c r="L223" s="11">
        <f>+'[6]2008tab8&amp;9A'!$AJ$115</f>
        <v>44419414</v>
      </c>
      <c r="M223" s="28">
        <f t="shared" si="12"/>
        <v>533049154</v>
      </c>
    </row>
    <row r="224" spans="1:13" ht="13.5" x14ac:dyDescent="0.25">
      <c r="A224" s="27">
        <v>39752</v>
      </c>
      <c r="B224" s="11">
        <f>+'[6]2008tab8&amp;9A'!$AK$66</f>
        <v>4362485</v>
      </c>
      <c r="C224" s="11">
        <f>+'[6]2008tab8&amp;9A'!$AK$69</f>
        <v>77697839</v>
      </c>
      <c r="D224" s="11">
        <f>+'[6]2008tab8&amp;9A'!$AK$72</f>
        <v>104261960</v>
      </c>
      <c r="E224" s="11">
        <f>+'[6]2008tab8&amp;9A'!$AK$88</f>
        <v>207917228</v>
      </c>
      <c r="F224" s="11">
        <f>+'[6]2008tab8&amp;9A'!$AK$89</f>
        <v>31493579</v>
      </c>
      <c r="G224" s="11">
        <f t="shared" si="11"/>
        <v>239410807</v>
      </c>
      <c r="H224" s="11">
        <f>+'[6]2008tab8&amp;9A'!$AK$103</f>
        <v>1217527</v>
      </c>
      <c r="I224" s="11">
        <f>+'[6]2008tab8&amp;9A'!$AK$105</f>
        <v>28796172</v>
      </c>
      <c r="J224" s="11">
        <f>+'[6]2008tab8&amp;9A'!$AK$107</f>
        <v>27403574</v>
      </c>
      <c r="K224" s="11">
        <f>+'[6]2008tab8&amp;9A'!$AK$111</f>
        <v>2898110</v>
      </c>
      <c r="L224" s="11">
        <f>+'[6]2008tab8&amp;9A'!$AK$115</f>
        <v>47262823</v>
      </c>
      <c r="M224" s="28">
        <f t="shared" si="12"/>
        <v>533311297</v>
      </c>
    </row>
    <row r="225" spans="1:13" ht="13.5" x14ac:dyDescent="0.25">
      <c r="A225" s="27">
        <v>39782</v>
      </c>
      <c r="B225" s="11">
        <f>+'[6]2008tab8&amp;9A'!$AL$66</f>
        <v>5169534</v>
      </c>
      <c r="C225" s="11">
        <f>+'[6]2008tab8&amp;9A'!$AL$69</f>
        <v>80932958</v>
      </c>
      <c r="D225" s="11">
        <f>+'[6]2008tab8&amp;9A'!$AL$72</f>
        <v>102694200</v>
      </c>
      <c r="E225" s="11">
        <f>+'[6]2008tab8&amp;9A'!$AL$88</f>
        <v>211052693</v>
      </c>
      <c r="F225" s="11">
        <f>+'[6]2008tab8&amp;9A'!$AL$89</f>
        <v>30223497</v>
      </c>
      <c r="G225" s="11">
        <f t="shared" si="11"/>
        <v>241276190</v>
      </c>
      <c r="H225" s="11">
        <f>+'[6]2008tab8&amp;9A'!$AL$103</f>
        <v>1032548</v>
      </c>
      <c r="I225" s="11">
        <f>+'[6]2008tab8&amp;9A'!$AL$105</f>
        <v>28186302</v>
      </c>
      <c r="J225" s="11">
        <f>+'[6]2008tab8&amp;9A'!$AL$107</f>
        <v>28788925</v>
      </c>
      <c r="K225" s="11">
        <f>+'[6]2008tab8&amp;9A'!$AL$111</f>
        <v>2832726</v>
      </c>
      <c r="L225" s="11">
        <f>+'[6]2008tab8&amp;9A'!$AL$115</f>
        <v>47112234</v>
      </c>
      <c r="M225" s="28">
        <f t="shared" si="12"/>
        <v>538025617</v>
      </c>
    </row>
    <row r="226" spans="1:13" ht="13.5" x14ac:dyDescent="0.25">
      <c r="A226" s="27">
        <v>39813</v>
      </c>
      <c r="B226" s="11">
        <f>+'[6]2008tab8&amp;9A'!$AM$66</f>
        <v>7029875</v>
      </c>
      <c r="C226" s="11">
        <f>+'[6]2008tab8&amp;9A'!$AM$69</f>
        <v>81762895</v>
      </c>
      <c r="D226" s="11">
        <f>+'[6]2008tab8&amp;9A'!$AM$72</f>
        <v>104184810</v>
      </c>
      <c r="E226" s="11">
        <f>+'[6]2008tab8&amp;9A'!$AM$88</f>
        <v>215392107</v>
      </c>
      <c r="F226" s="11">
        <f>+'[6]2008tab8&amp;9A'!$AM$89</f>
        <v>30775417</v>
      </c>
      <c r="G226" s="11">
        <f t="shared" si="11"/>
        <v>246167524</v>
      </c>
      <c r="H226" s="11">
        <f>+'[6]2008tab8&amp;9A'!$AM$103</f>
        <v>751348</v>
      </c>
      <c r="I226" s="11">
        <f>+'[6]2008tab8&amp;9A'!$AM$105</f>
        <v>28196626</v>
      </c>
      <c r="J226" s="11">
        <f>+'[6]2008tab8&amp;9A'!$AM$107</f>
        <v>28743231</v>
      </c>
      <c r="K226" s="11">
        <f>+'[6]2008tab8&amp;9A'!$AM$111</f>
        <v>2425169</v>
      </c>
      <c r="L226" s="11">
        <f>+'[6]2008tab8&amp;9A'!$AM$115</f>
        <v>49080074</v>
      </c>
      <c r="M226" s="28">
        <f t="shared" si="12"/>
        <v>548341552</v>
      </c>
    </row>
    <row r="227" spans="1:13" ht="13.5" x14ac:dyDescent="0.25">
      <c r="A227" s="27">
        <v>39844</v>
      </c>
      <c r="B227" s="11">
        <f>+'[7]2009tab8&amp;9A'!$AB$66</f>
        <v>4460026</v>
      </c>
      <c r="C227" s="11">
        <f>+'[7]2009tab8&amp;9A'!$AB$69</f>
        <v>92875551</v>
      </c>
      <c r="D227" s="11">
        <f>+'[7]2009tab8&amp;9A'!$AB$72</f>
        <v>106623494</v>
      </c>
      <c r="E227" s="11">
        <f>+'[7]2009tab8&amp;9A'!$AB$88</f>
        <v>223238086</v>
      </c>
      <c r="F227" s="11">
        <f>+'[7]2009tab8&amp;9A'!$AB$89</f>
        <v>29177499</v>
      </c>
      <c r="G227" s="11">
        <f t="shared" si="11"/>
        <v>252415585</v>
      </c>
      <c r="H227" s="11">
        <f>+'[7]2009tab8&amp;9A'!$AB$103</f>
        <v>805845</v>
      </c>
      <c r="I227" s="11">
        <f>+'[7]2009tab8&amp;9A'!$AB$105</f>
        <v>28138803</v>
      </c>
      <c r="J227" s="11">
        <f>+'[7]2009tab8&amp;9A'!$AB$107</f>
        <v>29455526</v>
      </c>
      <c r="K227" s="11">
        <f>+'[7]2009tab8&amp;9A'!$AB$111</f>
        <v>4247720</v>
      </c>
      <c r="L227" s="11">
        <f>+'[7]2009tab8&amp;9A'!$AB$115</f>
        <v>47836078</v>
      </c>
      <c r="M227" s="28">
        <f t="shared" si="12"/>
        <v>566858628</v>
      </c>
    </row>
    <row r="228" spans="1:13" ht="13.5" x14ac:dyDescent="0.25">
      <c r="A228" s="27">
        <v>39872</v>
      </c>
      <c r="B228" s="11">
        <f>+'[7]2009tab8&amp;9A'!$AC$66</f>
        <v>4384647</v>
      </c>
      <c r="C228" s="11">
        <f>+'[7]2009tab8&amp;9A'!$AC$69</f>
        <v>89938887</v>
      </c>
      <c r="D228" s="11">
        <f>+'[7]2009tab8&amp;9A'!$AC$72</f>
        <v>114493880</v>
      </c>
      <c r="E228" s="11">
        <f>+'[7]2009tab8&amp;9A'!$AC$88</f>
        <v>225446908</v>
      </c>
      <c r="F228" s="11">
        <f>+'[7]2009tab8&amp;9A'!$AC$89</f>
        <v>33140052</v>
      </c>
      <c r="G228" s="11">
        <f t="shared" si="11"/>
        <v>258586960</v>
      </c>
      <c r="H228" s="11">
        <f>+'[7]2009tab8&amp;9A'!$AC$103</f>
        <v>717856</v>
      </c>
      <c r="I228" s="11">
        <f>+'[7]2009tab8&amp;9A'!$AC$105</f>
        <v>27837821</v>
      </c>
      <c r="J228" s="11">
        <f>+'[7]2009tab8&amp;9A'!$AC$107</f>
        <v>27001074</v>
      </c>
      <c r="K228" s="11">
        <f>+'[7]2009tab8&amp;9A'!$AC$111</f>
        <v>4609543</v>
      </c>
      <c r="L228" s="11">
        <f>+'[7]2009tab8&amp;9A'!$AC$115</f>
        <v>46635729</v>
      </c>
      <c r="M228" s="28">
        <f t="shared" si="12"/>
        <v>574206397</v>
      </c>
    </row>
    <row r="229" spans="1:13" ht="13.5" x14ac:dyDescent="0.25">
      <c r="A229" s="27">
        <v>39903</v>
      </c>
      <c r="B229" s="11">
        <f>+'[7]2009tab8&amp;9A'!$AD$66</f>
        <v>5280945</v>
      </c>
      <c r="C229" s="11">
        <f>+'[7]2009tab8&amp;9A'!$AD$69</f>
        <v>92513225</v>
      </c>
      <c r="D229" s="11">
        <f>+'[7]2009tab8&amp;9A'!$AD$72</f>
        <v>108218183</v>
      </c>
      <c r="E229" s="11">
        <f>+'[7]2009tab8&amp;9A'!$AD$88</f>
        <v>224852515</v>
      </c>
      <c r="F229" s="11">
        <f>+'[7]2009tab8&amp;9A'!$AD$89</f>
        <v>34294154</v>
      </c>
      <c r="G229" s="11">
        <f t="shared" si="11"/>
        <v>259146669</v>
      </c>
      <c r="H229" s="11">
        <f>+'[7]2009tab8&amp;9A'!$AD$103</f>
        <v>473849</v>
      </c>
      <c r="I229" s="11">
        <f>+'[7]2009tab8&amp;9A'!$AD$105</f>
        <v>27850236</v>
      </c>
      <c r="J229" s="11">
        <f>+'[7]2009tab8&amp;9A'!$AD$107</f>
        <v>27247855</v>
      </c>
      <c r="K229" s="11">
        <f>+'[7]2009tab8&amp;9A'!$AD$111</f>
        <v>5863452</v>
      </c>
      <c r="L229" s="11">
        <f>+'[7]2009tab8&amp;9A'!$AD$115</f>
        <v>46125884</v>
      </c>
      <c r="M229" s="28">
        <f t="shared" si="12"/>
        <v>572720298</v>
      </c>
    </row>
    <row r="230" spans="1:13" ht="13.5" x14ac:dyDescent="0.25">
      <c r="A230" s="27">
        <v>39933</v>
      </c>
      <c r="B230" s="11">
        <f>+'[7]2009tab8&amp;9A'!$AE$66</f>
        <v>5059172</v>
      </c>
      <c r="C230" s="11">
        <f>+'[7]2009tab8&amp;9A'!$AE$69</f>
        <v>97961221</v>
      </c>
      <c r="D230" s="11">
        <f>+'[7]2009tab8&amp;9A'!$AE$72</f>
        <v>111962817</v>
      </c>
      <c r="E230" s="11">
        <f>+'[7]2009tab8&amp;9A'!$AE$88</f>
        <v>224814826</v>
      </c>
      <c r="F230" s="11">
        <f>+'[7]2009tab8&amp;9A'!$AE$89</f>
        <v>33260865</v>
      </c>
      <c r="G230" s="11">
        <f t="shared" si="11"/>
        <v>258075691</v>
      </c>
      <c r="H230" s="11">
        <f>+'[7]2009tab8&amp;9A'!$AE$103</f>
        <v>429071</v>
      </c>
      <c r="I230" s="11">
        <f>+'[7]2009tab8&amp;9A'!$AE$105</f>
        <v>27284010</v>
      </c>
      <c r="J230" s="11">
        <f>+'[7]2009tab8&amp;9A'!$AE$107</f>
        <v>29085828</v>
      </c>
      <c r="K230" s="11">
        <f>+'[7]2009tab8&amp;9A'!$AE$111</f>
        <v>1812053</v>
      </c>
      <c r="L230" s="11">
        <f>+'[7]2009tab8&amp;9A'!$AE$115</f>
        <v>46417411</v>
      </c>
      <c r="M230" s="28">
        <f t="shared" si="12"/>
        <v>578087274</v>
      </c>
    </row>
    <row r="231" spans="1:13" ht="13.5" x14ac:dyDescent="0.25">
      <c r="A231" s="27">
        <v>39964</v>
      </c>
      <c r="B231" s="11">
        <f>+'[7]2009tab8&amp;9A'!$AF$66</f>
        <v>4424673</v>
      </c>
      <c r="C231" s="11">
        <f>+'[7]2009tab8&amp;9A'!$AF$69</f>
        <v>97094073</v>
      </c>
      <c r="D231" s="11">
        <f>+'[7]2009tab8&amp;9A'!$AF$72</f>
        <v>117027492</v>
      </c>
      <c r="E231" s="11">
        <f>+'[7]2009tab8&amp;9A'!$AF$88</f>
        <v>223877374</v>
      </c>
      <c r="F231" s="11">
        <f>+'[7]2009tab8&amp;9A'!$AF$89</f>
        <v>33028597</v>
      </c>
      <c r="G231" s="11">
        <f t="shared" si="11"/>
        <v>256905971</v>
      </c>
      <c r="H231" s="11">
        <f>+'[7]2009tab8&amp;9A'!$AF$103</f>
        <v>336037</v>
      </c>
      <c r="I231" s="11">
        <f>+'[7]2009tab8&amp;9A'!$AF$105</f>
        <v>27955658</v>
      </c>
      <c r="J231" s="11">
        <f>+'[7]2009tab8&amp;9A'!$AF$107</f>
        <v>28668451</v>
      </c>
      <c r="K231" s="11">
        <f>+'[7]2009tab8&amp;9A'!$AF$111</f>
        <v>2517572</v>
      </c>
      <c r="L231" s="11">
        <f>+'[7]2009tab8&amp;9A'!$AF$115</f>
        <v>43821342</v>
      </c>
      <c r="M231" s="28">
        <f t="shared" si="12"/>
        <v>578751269</v>
      </c>
    </row>
    <row r="232" spans="1:13" ht="13.5" x14ac:dyDescent="0.25">
      <c r="A232" s="27">
        <v>39994</v>
      </c>
      <c r="B232" s="11">
        <f>+'[7]2009tab8&amp;9A'!$AG$66</f>
        <v>5074193</v>
      </c>
      <c r="C232" s="11">
        <f>+'[7]2009tab8&amp;9A'!$AG$69</f>
        <v>92378644</v>
      </c>
      <c r="D232" s="11">
        <f>+'[7]2009tab8&amp;9A'!$AG$72</f>
        <v>112237959</v>
      </c>
      <c r="E232" s="11">
        <f>+'[7]2009tab8&amp;9A'!$AG$88</f>
        <v>224361450</v>
      </c>
      <c r="F232" s="11">
        <f>+'[7]2009tab8&amp;9A'!$AG$89</f>
        <v>34979118</v>
      </c>
      <c r="G232" s="11">
        <f t="shared" si="11"/>
        <v>259340568</v>
      </c>
      <c r="H232" s="11">
        <f>+'[7]2009tab8&amp;9A'!$AG$103</f>
        <v>429433</v>
      </c>
      <c r="I232" s="11">
        <f>+'[7]2009tab8&amp;9A'!$AG$105</f>
        <v>27685425</v>
      </c>
      <c r="J232" s="11">
        <f>+'[7]2009tab8&amp;9A'!$AG$107</f>
        <v>29306661</v>
      </c>
      <c r="K232" s="11">
        <f>+'[7]2009tab8&amp;9A'!$AG$111</f>
        <v>3466246</v>
      </c>
      <c r="L232" s="11">
        <f>+'[7]2009tab8&amp;9A'!$AG$115</f>
        <v>43702762</v>
      </c>
      <c r="M232" s="28">
        <f t="shared" si="12"/>
        <v>573621891</v>
      </c>
    </row>
    <row r="233" spans="1:13" ht="13.5" x14ac:dyDescent="0.25">
      <c r="A233" s="27">
        <v>40025</v>
      </c>
      <c r="B233" s="11">
        <f>+'[7]2009tab8&amp;9A'!$AH$66</f>
        <v>4860431</v>
      </c>
      <c r="C233" s="11">
        <f>+'[7]2009tab8&amp;9A'!$AH$69</f>
        <v>84962425</v>
      </c>
      <c r="D233" s="11">
        <f>+'[7]2009tab8&amp;9A'!$AH$72</f>
        <v>113814160</v>
      </c>
      <c r="E233" s="11">
        <f>+'[7]2009tab8&amp;9A'!$AH$88</f>
        <v>223846666</v>
      </c>
      <c r="F233" s="11">
        <f>+'[7]2009tab8&amp;9A'!$AH$89</f>
        <v>34466263</v>
      </c>
      <c r="G233" s="11">
        <f t="shared" si="11"/>
        <v>258312929</v>
      </c>
      <c r="H233" s="11">
        <f>+'[7]2009tab8&amp;9A'!$AH$103</f>
        <v>398435</v>
      </c>
      <c r="I233" s="11">
        <f>+'[7]2009tab8&amp;9A'!$AH$105</f>
        <v>27708685</v>
      </c>
      <c r="J233" s="11">
        <f>+'[7]2009tab8&amp;9A'!$AH$107</f>
        <v>36982318</v>
      </c>
      <c r="K233" s="11">
        <f>+'[7]2009tab8&amp;9A'!$AH$111</f>
        <v>2780227</v>
      </c>
      <c r="L233" s="11">
        <f>+'[7]2009tab8&amp;9A'!$AH$115</f>
        <v>41587204</v>
      </c>
      <c r="M233" s="28">
        <f t="shared" si="12"/>
        <v>571406814</v>
      </c>
    </row>
    <row r="234" spans="1:13" ht="13.5" x14ac:dyDescent="0.25">
      <c r="A234" s="27">
        <v>40056</v>
      </c>
      <c r="B234" s="11">
        <f>+'[7]2009tab8&amp;9A'!$AI$66</f>
        <v>4774033</v>
      </c>
      <c r="C234" s="11">
        <f>+'[7]2009tab8&amp;9A'!$AI$69</f>
        <v>89315264</v>
      </c>
      <c r="D234" s="11">
        <f>+'[7]2009tab8&amp;9A'!$AI$72</f>
        <v>107776304</v>
      </c>
      <c r="E234" s="11">
        <f>+'[7]2009tab8&amp;9A'!$AI$88</f>
        <v>224052526</v>
      </c>
      <c r="F234" s="11">
        <f>+'[7]2009tab8&amp;9A'!$AI$89</f>
        <v>35649453</v>
      </c>
      <c r="G234" s="11">
        <f t="shared" si="11"/>
        <v>259701979</v>
      </c>
      <c r="H234" s="11">
        <f>+'[7]2009tab8&amp;9A'!$AI$103</f>
        <v>451973</v>
      </c>
      <c r="I234" s="11">
        <f>+'[7]2009tab8&amp;9A'!$AI$105</f>
        <v>27664446</v>
      </c>
      <c r="J234" s="11">
        <f>+'[7]2009tab8&amp;9A'!$AI$107</f>
        <v>38515266</v>
      </c>
      <c r="K234" s="11">
        <f>+'[7]2009tab8&amp;9A'!$AI$111</f>
        <v>2574824</v>
      </c>
      <c r="L234" s="11">
        <f>+'[7]2009tab8&amp;9A'!$AI$115</f>
        <v>42146934</v>
      </c>
      <c r="M234" s="28">
        <f t="shared" si="12"/>
        <v>572921023</v>
      </c>
    </row>
    <row r="235" spans="1:13" ht="13.5" x14ac:dyDescent="0.25">
      <c r="A235" s="27">
        <v>40086</v>
      </c>
      <c r="B235" s="11">
        <f>+'[7]2009tab8&amp;9A'!$AJ$66</f>
        <v>5994600</v>
      </c>
      <c r="C235" s="11">
        <f>+'[7]2009tab8&amp;9A'!$AJ$69</f>
        <v>88994983</v>
      </c>
      <c r="D235" s="11">
        <f>+'[7]2009tab8&amp;9A'!$AJ$72</f>
        <v>104174293</v>
      </c>
      <c r="E235" s="11">
        <f>+'[7]2009tab8&amp;9A'!$AJ$88</f>
        <v>222893509</v>
      </c>
      <c r="F235" s="11">
        <f>+'[7]2009tab8&amp;9A'!$AJ$89</f>
        <v>34333892</v>
      </c>
      <c r="G235" s="11">
        <f t="shared" si="11"/>
        <v>257227401</v>
      </c>
      <c r="H235" s="11">
        <f>+'[7]2009tab8&amp;9A'!$AJ$103</f>
        <v>477315</v>
      </c>
      <c r="I235" s="11">
        <f>+'[7]2009tab8&amp;9A'!$AJ$105</f>
        <v>27184165</v>
      </c>
      <c r="J235" s="11">
        <f>+'[7]2009tab8&amp;9A'!$AJ$107</f>
        <v>40109219</v>
      </c>
      <c r="K235" s="11">
        <f>+'[7]2009tab8&amp;9A'!$AJ$111</f>
        <v>5347447</v>
      </c>
      <c r="L235" s="11">
        <f>+'[7]2009tab8&amp;9A'!$AJ$115</f>
        <v>42359982</v>
      </c>
      <c r="M235" s="28">
        <f t="shared" si="12"/>
        <v>571869405</v>
      </c>
    </row>
    <row r="236" spans="1:13" ht="13.5" x14ac:dyDescent="0.25">
      <c r="A236" s="27">
        <v>40117</v>
      </c>
      <c r="B236" s="11">
        <f>+'[7]2009tab8&amp;9A'!$AK$66</f>
        <v>4577816</v>
      </c>
      <c r="C236" s="11">
        <f>+'[7]2009tab8&amp;9A'!$AK$69</f>
        <v>83525582</v>
      </c>
      <c r="D236" s="11">
        <f>+'[7]2009tab8&amp;9A'!$AK$72</f>
        <v>107530940</v>
      </c>
      <c r="E236" s="11">
        <f>+'[7]2009tab8&amp;9A'!$AK$88</f>
        <v>222799868</v>
      </c>
      <c r="F236" s="11">
        <f>+'[7]2009tab8&amp;9A'!$AK$89</f>
        <v>32689255</v>
      </c>
      <c r="G236" s="11">
        <f t="shared" si="11"/>
        <v>255489123</v>
      </c>
      <c r="H236" s="11">
        <f>+'[7]2009tab8&amp;9A'!$AK$103</f>
        <v>567491</v>
      </c>
      <c r="I236" s="11">
        <f>+'[7]2009tab8&amp;9A'!$AK$105</f>
        <v>27167798</v>
      </c>
      <c r="J236" s="11">
        <f>+'[7]2009tab8&amp;9A'!$AK$107</f>
        <v>39472032</v>
      </c>
      <c r="K236" s="11">
        <f>+'[7]2009tab8&amp;9A'!$AK$111</f>
        <v>2970352</v>
      </c>
      <c r="L236" s="11">
        <f>+'[7]2009tab8&amp;9A'!$AK$115</f>
        <v>45081365</v>
      </c>
      <c r="M236" s="28">
        <f t="shared" si="12"/>
        <v>566382499</v>
      </c>
    </row>
    <row r="237" spans="1:13" ht="13.5" x14ac:dyDescent="0.25">
      <c r="A237" s="27">
        <v>40147</v>
      </c>
      <c r="B237" s="11">
        <f>+'[7]2009tab8&amp;9A'!$AL$66</f>
        <v>4535050</v>
      </c>
      <c r="C237" s="11">
        <f>+'[7]2009tab8&amp;9A'!$AL$69</f>
        <v>86944895</v>
      </c>
      <c r="D237" s="11">
        <f>+'[7]2009tab8&amp;9A'!$AL$72</f>
        <v>112316413</v>
      </c>
      <c r="E237" s="11">
        <f>+'[7]2009tab8&amp;9A'!$AL$88</f>
        <v>219377868</v>
      </c>
      <c r="F237" s="11">
        <f>+'[7]2009tab8&amp;9A'!$AL$89</f>
        <v>34305233</v>
      </c>
      <c r="G237" s="11">
        <f t="shared" si="11"/>
        <v>253683101</v>
      </c>
      <c r="H237" s="11">
        <f>+'[7]2009tab8&amp;9A'!$AL$103</f>
        <v>532801</v>
      </c>
      <c r="I237" s="11">
        <f>+'[7]2009tab8&amp;9A'!$AL$105</f>
        <v>29747805</v>
      </c>
      <c r="J237" s="11">
        <f>+'[7]2009tab8&amp;9A'!$AL$107</f>
        <v>36490516</v>
      </c>
      <c r="K237" s="11">
        <f>+'[7]2009tab8&amp;9A'!$AL$111</f>
        <v>3186495</v>
      </c>
      <c r="L237" s="11">
        <f>+'[7]2009tab8&amp;9A'!$AL$115</f>
        <v>43528354</v>
      </c>
      <c r="M237" s="28">
        <f t="shared" si="12"/>
        <v>570965430</v>
      </c>
    </row>
    <row r="238" spans="1:13" ht="13.5" x14ac:dyDescent="0.25">
      <c r="A238" s="27">
        <v>40178</v>
      </c>
      <c r="B238" s="11">
        <f>+'[7]2009tab8&amp;9A'!$AM$66</f>
        <v>7241352</v>
      </c>
      <c r="C238" s="11">
        <f>+'[7]2009tab8&amp;9A'!$AM$69</f>
        <v>84640035</v>
      </c>
      <c r="D238" s="11">
        <f>+'[7]2009tab8&amp;9A'!$AM$72</f>
        <v>114421388</v>
      </c>
      <c r="E238" s="11">
        <f>+'[7]2009tab8&amp;9A'!$AM$88</f>
        <v>222491622</v>
      </c>
      <c r="F238" s="11">
        <f>+'[7]2009tab8&amp;9A'!$AM$89</f>
        <v>33898240</v>
      </c>
      <c r="G238" s="11">
        <f t="shared" si="11"/>
        <v>256389862</v>
      </c>
      <c r="H238" s="11">
        <f>+'[7]2009tab8&amp;9A'!$AM$103</f>
        <v>578821</v>
      </c>
      <c r="I238" s="11">
        <f>+'[7]2009tab8&amp;9A'!$AM$105</f>
        <v>24377108</v>
      </c>
      <c r="J238" s="11">
        <f>+'[7]2009tab8&amp;9A'!$AM$107</f>
        <v>38728697</v>
      </c>
      <c r="K238" s="11">
        <f>+'[7]2009tab8&amp;9A'!$AM$111</f>
        <v>2660271</v>
      </c>
      <c r="L238" s="11">
        <f>+'[7]2009tab8&amp;9A'!$AM$115</f>
        <v>43110453</v>
      </c>
      <c r="M238" s="28">
        <f t="shared" si="12"/>
        <v>572147987</v>
      </c>
    </row>
    <row r="239" spans="1:13" ht="13.5" x14ac:dyDescent="0.25">
      <c r="A239" s="27">
        <v>40209</v>
      </c>
      <c r="B239" s="11">
        <f>+'[8]2010tab8&amp;9A'!$B$66</f>
        <v>5319141</v>
      </c>
      <c r="C239" s="11">
        <f>+'[8]2010tab8&amp;9A'!$B$69</f>
        <v>87862112</v>
      </c>
      <c r="D239" s="11">
        <f>+'[8]2010tab8&amp;9A'!$B$72</f>
        <v>119513365</v>
      </c>
      <c r="E239" s="11">
        <f>+'[8]2010tab8&amp;9A'!$B$88</f>
        <v>216262684</v>
      </c>
      <c r="F239" s="11">
        <f>+'[8]2010tab8&amp;9A'!$B$89</f>
        <v>36109846</v>
      </c>
      <c r="G239" s="11">
        <f t="shared" si="11"/>
        <v>252372530</v>
      </c>
      <c r="H239" s="11">
        <f>+'[8]2010tab8&amp;9A'!$B$103</f>
        <v>639891</v>
      </c>
      <c r="I239" s="11">
        <f>+'[8]2010tab8&amp;9A'!$B$105</f>
        <v>24626209</v>
      </c>
      <c r="J239" s="11">
        <f>+'[8]2010tab8&amp;9A'!$B$107</f>
        <v>43063125</v>
      </c>
      <c r="K239" s="11">
        <f>+'[8]2010tab8&amp;9A'!$B$111</f>
        <v>2695757</v>
      </c>
      <c r="L239" s="11">
        <f>+'[8]2010tab8&amp;9A'!$B$115</f>
        <v>42594455</v>
      </c>
      <c r="M239" s="28">
        <f t="shared" si="12"/>
        <v>578686585</v>
      </c>
    </row>
    <row r="240" spans="1:13" ht="13.5" x14ac:dyDescent="0.25">
      <c r="A240" s="27">
        <v>40237</v>
      </c>
      <c r="B240" s="11">
        <f>+'[8]2010tab8&amp;9A'!$C$66</f>
        <v>4996635</v>
      </c>
      <c r="C240" s="11">
        <f>+'[8]2010tab8&amp;9A'!$C$69</f>
        <v>88622909</v>
      </c>
      <c r="D240" s="11">
        <f>+'[8]2010tab8&amp;9A'!$C$72</f>
        <v>128134753</v>
      </c>
      <c r="E240" s="11">
        <f>+'[8]2010tab8&amp;9A'!$C$88</f>
        <v>216590804</v>
      </c>
      <c r="F240" s="11">
        <f>+'[8]2010tab8&amp;9A'!$C$89</f>
        <v>36977313</v>
      </c>
      <c r="G240" s="11">
        <f t="shared" si="11"/>
        <v>253568117</v>
      </c>
      <c r="H240" s="11">
        <f>+'[8]2010tab8&amp;9A'!$C$103</f>
        <v>595917</v>
      </c>
      <c r="I240" s="11">
        <f>+'[8]2010tab8&amp;9A'!$C$105</f>
        <v>0</v>
      </c>
      <c r="J240" s="11">
        <f>+'[8]2010tab8&amp;9A'!$C$107</f>
        <v>71396739</v>
      </c>
      <c r="K240" s="11">
        <f>+'[8]2010tab8&amp;9A'!$C$111</f>
        <v>2796169</v>
      </c>
      <c r="L240" s="11">
        <f>+'[8]2010tab8&amp;9A'!$C$115</f>
        <v>40414269</v>
      </c>
      <c r="M240" s="28">
        <f t="shared" si="12"/>
        <v>590525508</v>
      </c>
    </row>
    <row r="241" spans="1:13" ht="13.5" x14ac:dyDescent="0.25">
      <c r="A241" s="27">
        <v>40268</v>
      </c>
      <c r="B241" s="11">
        <f>+'[8]2010tab8&amp;9A'!$D$66</f>
        <v>6447525</v>
      </c>
      <c r="C241" s="11">
        <f>+'[8]2010tab8&amp;9A'!$D$69</f>
        <v>90568274</v>
      </c>
      <c r="D241" s="11">
        <f>+'[8]2010tab8&amp;9A'!$D$72</f>
        <v>129679584</v>
      </c>
      <c r="E241" s="11">
        <f>+'[8]2010tab8&amp;9A'!$D$88</f>
        <v>219459411</v>
      </c>
      <c r="F241" s="11">
        <f>+'[8]2010tab8&amp;9A'!$D$89</f>
        <v>37534258</v>
      </c>
      <c r="G241" s="11">
        <f t="shared" si="11"/>
        <v>256993669</v>
      </c>
      <c r="H241" s="11">
        <f>+'[8]2010tab8&amp;9A'!$D$103</f>
        <v>482428</v>
      </c>
      <c r="I241" s="11">
        <f>+'[8]2010tab8&amp;9A'!$D$105</f>
        <v>0</v>
      </c>
      <c r="J241" s="11">
        <f>+'[8]2010tab8&amp;9A'!$D$107</f>
        <v>61545840</v>
      </c>
      <c r="K241" s="11">
        <f>+'[8]2010tab8&amp;9A'!$D$111</f>
        <v>4671218</v>
      </c>
      <c r="L241" s="11">
        <f>+'[8]2010tab8&amp;9A'!$D$115</f>
        <v>41377987</v>
      </c>
      <c r="M241" s="28">
        <f t="shared" si="12"/>
        <v>591766525</v>
      </c>
    </row>
    <row r="242" spans="1:13" ht="13.5" x14ac:dyDescent="0.25">
      <c r="A242" s="27">
        <v>40298</v>
      </c>
      <c r="B242" s="11">
        <f>+'[8]2010tab8&amp;9A'!$E$66</f>
        <v>5509041</v>
      </c>
      <c r="C242" s="11">
        <f>+'[8]2010tab8&amp;9A'!$E$69</f>
        <v>84506564</v>
      </c>
      <c r="D242" s="11">
        <f>+'[8]2010tab8&amp;9A'!$E$72</f>
        <v>126494336</v>
      </c>
      <c r="E242" s="11">
        <f>+'[8]2010tab8&amp;9A'!$E$88</f>
        <v>218946753</v>
      </c>
      <c r="F242" s="11">
        <f>+'[8]2010tab8&amp;9A'!$E$89</f>
        <v>34539168</v>
      </c>
      <c r="G242" s="11">
        <f t="shared" si="11"/>
        <v>253485921</v>
      </c>
      <c r="H242" s="11">
        <f>+'[8]2010tab8&amp;9A'!$E$103</f>
        <v>357149</v>
      </c>
      <c r="I242" s="11">
        <f>+'[8]2010tab8&amp;9A'!$E$105</f>
        <v>0</v>
      </c>
      <c r="J242" s="11">
        <f>+'[8]2010tab8&amp;9A'!$E$107</f>
        <v>61497507</v>
      </c>
      <c r="K242" s="11">
        <f>+'[8]2010tab8&amp;9A'!$E$111</f>
        <v>2548179</v>
      </c>
      <c r="L242" s="11">
        <f>+'[8]2010tab8&amp;9A'!$E$115</f>
        <v>39482063</v>
      </c>
      <c r="M242" s="28">
        <f t="shared" si="12"/>
        <v>573880760</v>
      </c>
    </row>
    <row r="243" spans="1:13" ht="13.5" x14ac:dyDescent="0.25">
      <c r="A243" s="27">
        <v>40329</v>
      </c>
      <c r="B243" s="11">
        <f>+'[8]2010tab8&amp;9A'!$F$66</f>
        <v>6243183</v>
      </c>
      <c r="C243" s="11">
        <f>+'[8]2010tab8&amp;9A'!$F$69</f>
        <v>93243459</v>
      </c>
      <c r="D243" s="11">
        <f>+'[8]2010tab8&amp;9A'!$F$72</f>
        <v>128487536</v>
      </c>
      <c r="E243" s="11">
        <f>+'[8]2010tab8&amp;9A'!$F$88</f>
        <v>220934769</v>
      </c>
      <c r="F243" s="11">
        <f>+'[8]2010tab8&amp;9A'!$F$89</f>
        <v>33653949</v>
      </c>
      <c r="G243" s="11">
        <f t="shared" si="11"/>
        <v>254588718</v>
      </c>
      <c r="H243" s="11">
        <f>+'[8]2010tab8&amp;9A'!$F$103</f>
        <v>294415</v>
      </c>
      <c r="I243" s="11">
        <f>+'[8]2010tab8&amp;9A'!$F$105</f>
        <v>0</v>
      </c>
      <c r="J243" s="11">
        <f>+'[8]2010tab8&amp;9A'!$F$107</f>
        <v>60573206</v>
      </c>
      <c r="K243" s="11">
        <f>+'[8]2010tab8&amp;9A'!$F$111</f>
        <v>7232049</v>
      </c>
      <c r="L243" s="11">
        <f>+'[8]2010tab8&amp;9A'!$F$115</f>
        <v>38444366</v>
      </c>
      <c r="M243" s="28">
        <f t="shared" si="12"/>
        <v>589106932</v>
      </c>
    </row>
    <row r="244" spans="1:13" ht="13.5" x14ac:dyDescent="0.25">
      <c r="A244" s="27">
        <v>40359</v>
      </c>
      <c r="B244" s="11">
        <f>+'[8]2010tab8&amp;9A'!$G$66</f>
        <v>6044766</v>
      </c>
      <c r="C244" s="11">
        <f>+'[8]2010tab8&amp;9A'!$G$69</f>
        <v>88791003</v>
      </c>
      <c r="D244" s="11">
        <f>+'[8]2010tab8&amp;9A'!$G$72</f>
        <v>121215765</v>
      </c>
      <c r="E244" s="11">
        <f>+'[8]2010tab8&amp;9A'!$G$88</f>
        <v>218683475</v>
      </c>
      <c r="F244" s="11">
        <f>+'[8]2010tab8&amp;9A'!$G$89</f>
        <v>31172162</v>
      </c>
      <c r="G244" s="11">
        <f t="shared" si="11"/>
        <v>249855637</v>
      </c>
      <c r="H244" s="11">
        <f>+'[8]2010tab8&amp;9A'!$G$103</f>
        <v>196902</v>
      </c>
      <c r="I244" s="11">
        <f>+'[8]2010tab8&amp;9A'!$G$105</f>
        <v>0</v>
      </c>
      <c r="J244" s="11">
        <f>+'[8]2010tab8&amp;9A'!$G$107</f>
        <v>65601572</v>
      </c>
      <c r="K244" s="11">
        <f>+'[8]2010tab8&amp;9A'!$G$111</f>
        <v>4836258</v>
      </c>
      <c r="L244" s="11">
        <f>+'[8]2010tab8&amp;9A'!$G$115</f>
        <v>38768709</v>
      </c>
      <c r="M244" s="28">
        <f t="shared" si="12"/>
        <v>575310612</v>
      </c>
    </row>
    <row r="245" spans="1:13" ht="13.5" x14ac:dyDescent="0.25">
      <c r="A245" s="27">
        <v>40390</v>
      </c>
      <c r="B245" s="11">
        <f>+'[8]2010tab8&amp;9A'!$H$66</f>
        <v>5686959</v>
      </c>
      <c r="C245" s="11">
        <f>+'[8]2010tab8&amp;9A'!$H$69</f>
        <v>85149599</v>
      </c>
      <c r="D245" s="11">
        <f>+'[8]2010tab8&amp;9A'!$H$72</f>
        <v>118181390</v>
      </c>
      <c r="E245" s="11">
        <f>+'[8]2010tab8&amp;9A'!$H$88</f>
        <v>220068455</v>
      </c>
      <c r="F245" s="11">
        <f>+'[8]2010tab8&amp;9A'!$H$89</f>
        <v>31139883</v>
      </c>
      <c r="G245" s="11">
        <f t="shared" si="11"/>
        <v>251208338</v>
      </c>
      <c r="H245" s="11">
        <f>+'[8]2010tab8&amp;9A'!$H$103</f>
        <v>98297</v>
      </c>
      <c r="I245" s="11">
        <f>+'[8]2010tab8&amp;9A'!$H$105</f>
        <v>0</v>
      </c>
      <c r="J245" s="11">
        <f>+'[8]2010tab8&amp;9A'!$H$107</f>
        <v>66917865</v>
      </c>
      <c r="K245" s="11">
        <f>+'[8]2010tab8&amp;9A'!$H$111</f>
        <v>2851776</v>
      </c>
      <c r="L245" s="11">
        <f>+'[8]2010tab8&amp;9A'!$H$115</f>
        <v>39476109</v>
      </c>
      <c r="M245" s="28">
        <f t="shared" si="12"/>
        <v>569570333</v>
      </c>
    </row>
    <row r="246" spans="1:13" ht="13.5" x14ac:dyDescent="0.25">
      <c r="A246" s="27">
        <v>40421</v>
      </c>
      <c r="B246" s="11">
        <f>+'[8]2010tab8&amp;9A'!$I$66</f>
        <v>6649229</v>
      </c>
      <c r="C246" s="11">
        <f>+'[8]2010tab8&amp;9A'!$I$69</f>
        <v>101748546</v>
      </c>
      <c r="D246" s="11">
        <f>+'[8]2010tab8&amp;9A'!$I$72</f>
        <v>109479195</v>
      </c>
      <c r="E246" s="11">
        <f>+'[8]2010tab8&amp;9A'!$I$88</f>
        <v>220264055</v>
      </c>
      <c r="F246" s="11">
        <f>+'[8]2010tab8&amp;9A'!$I$89</f>
        <v>31581792</v>
      </c>
      <c r="G246" s="11">
        <f t="shared" si="11"/>
        <v>251845847</v>
      </c>
      <c r="H246" s="11">
        <f>+'[8]2010tab8&amp;9A'!$I$103</f>
        <v>225953</v>
      </c>
      <c r="I246" s="11">
        <f>+'[8]2010tab8&amp;9A'!$I$105</f>
        <v>0</v>
      </c>
      <c r="J246" s="11">
        <f>+'[8]2010tab8&amp;9A'!$I$107</f>
        <v>67992760</v>
      </c>
      <c r="K246" s="11">
        <f>+'[8]2010tab8&amp;9A'!$I$111</f>
        <v>2535872</v>
      </c>
      <c r="L246" s="11">
        <f>+'[8]2010tab8&amp;9A'!$I$115</f>
        <v>36325469</v>
      </c>
      <c r="M246" s="28">
        <f t="shared" si="12"/>
        <v>576802871</v>
      </c>
    </row>
    <row r="247" spans="1:13" ht="13.5" x14ac:dyDescent="0.25">
      <c r="A247" s="27">
        <v>40451</v>
      </c>
      <c r="B247" s="11">
        <f>+'[8]2010tab8&amp;9A'!$J$66</f>
        <v>6898915</v>
      </c>
      <c r="C247" s="11">
        <f>+'[8]2010tab8&amp;9A'!$J$69</f>
        <v>92596248</v>
      </c>
      <c r="D247" s="11">
        <f>+'[8]2010tab8&amp;9A'!$J$72</f>
        <v>116867576</v>
      </c>
      <c r="E247" s="11">
        <f>+'[8]2010tab8&amp;9A'!$J$88</f>
        <v>220947915</v>
      </c>
      <c r="F247" s="11">
        <f>+'[8]2010tab8&amp;9A'!$J$89</f>
        <v>31247074</v>
      </c>
      <c r="G247" s="11">
        <f t="shared" si="11"/>
        <v>252194989</v>
      </c>
      <c r="H247" s="11">
        <f>+'[8]2010tab8&amp;9A'!$J$103</f>
        <v>297540</v>
      </c>
      <c r="I247" s="11">
        <f>+'[8]2010tab8&amp;9A'!$J$105</f>
        <v>0</v>
      </c>
      <c r="J247" s="11">
        <f>+'[8]2010tab8&amp;9A'!$J$107</f>
        <v>67283613</v>
      </c>
      <c r="K247" s="11">
        <f>+'[8]2010tab8&amp;9A'!$J$111</f>
        <v>3123938</v>
      </c>
      <c r="L247" s="11">
        <f>+'[8]2010tab8&amp;9A'!$J$115</f>
        <v>39227624</v>
      </c>
      <c r="M247" s="28">
        <f t="shared" si="12"/>
        <v>578490443</v>
      </c>
    </row>
    <row r="248" spans="1:13" ht="13.5" x14ac:dyDescent="0.25">
      <c r="A248" s="27">
        <v>40482</v>
      </c>
      <c r="B248" s="11">
        <f>+'[8]2010tab8&amp;9A'!$K$66</f>
        <v>5506090</v>
      </c>
      <c r="C248" s="11">
        <f>+'[8]2010tab8&amp;9A'!$K$69</f>
        <v>100303938</v>
      </c>
      <c r="D248" s="11">
        <f>+'[8]2010tab8&amp;9A'!$K$72</f>
        <v>113707974</v>
      </c>
      <c r="E248" s="11">
        <f>+'[8]2010tab8&amp;9A'!$K$88</f>
        <v>221241372</v>
      </c>
      <c r="F248" s="11">
        <f>+'[8]2010tab8&amp;9A'!$K$89</f>
        <v>30408009</v>
      </c>
      <c r="G248" s="11">
        <f t="shared" si="11"/>
        <v>251649381</v>
      </c>
      <c r="H248" s="11">
        <f>+'[8]2010tab8&amp;9A'!$K$103</f>
        <v>316150</v>
      </c>
      <c r="I248" s="11">
        <f>+'[8]2010tab8&amp;9A'!$K$105</f>
        <v>0</v>
      </c>
      <c r="J248" s="11">
        <f>+'[8]2010tab8&amp;9A'!$K$107</f>
        <v>69109334</v>
      </c>
      <c r="K248" s="11">
        <f>+'[8]2010tab8&amp;9A'!$K$111</f>
        <v>2286475</v>
      </c>
      <c r="L248" s="11">
        <f>+'[8]2010tab8&amp;9A'!$K$115</f>
        <v>40089240</v>
      </c>
      <c r="M248" s="28">
        <f t="shared" si="12"/>
        <v>582968582</v>
      </c>
    </row>
    <row r="249" spans="1:13" ht="13.5" x14ac:dyDescent="0.25">
      <c r="A249" s="27">
        <v>40512</v>
      </c>
      <c r="B249" s="11">
        <f>+'[8]2010tab8&amp;9A'!$L$66</f>
        <v>6422034</v>
      </c>
      <c r="C249" s="11">
        <f>+'[8]2010tab8&amp;9A'!$L$69</f>
        <v>98072376</v>
      </c>
      <c r="D249" s="11">
        <f>+'[8]2010tab8&amp;9A'!$L$72</f>
        <v>115723215</v>
      </c>
      <c r="E249" s="11">
        <f>+'[8]2010tab8&amp;9A'!$L$88</f>
        <v>221311437</v>
      </c>
      <c r="F249" s="11">
        <f>+'[8]2010tab8&amp;9A'!$L$89</f>
        <v>29689301</v>
      </c>
      <c r="G249" s="11">
        <f t="shared" si="11"/>
        <v>251000738</v>
      </c>
      <c r="H249" s="11">
        <f>+'[8]2010tab8&amp;9A'!$L$103</f>
        <v>351366</v>
      </c>
      <c r="I249" s="11">
        <f>+'[8]2010tab8&amp;9A'!$L$105</f>
        <v>0</v>
      </c>
      <c r="J249" s="11">
        <f>+'[8]2010tab8&amp;9A'!$L$107</f>
        <v>69755644</v>
      </c>
      <c r="K249" s="11">
        <f>+'[8]2010tab8&amp;9A'!$L$111</f>
        <v>2261422</v>
      </c>
      <c r="L249" s="11">
        <f>+'[8]2010tab8&amp;9A'!$L$115</f>
        <v>38588662</v>
      </c>
      <c r="M249" s="28">
        <f t="shared" si="12"/>
        <v>582175457</v>
      </c>
    </row>
    <row r="250" spans="1:13" ht="13.5" x14ac:dyDescent="0.25">
      <c r="A250" s="27">
        <v>40543</v>
      </c>
      <c r="B250" s="11">
        <f>+'[8]2010tab8&amp;9A'!$M$66</f>
        <v>8234001</v>
      </c>
      <c r="C250" s="11">
        <f>+'[8]2010tab8&amp;9A'!$M$69</f>
        <v>97328735</v>
      </c>
      <c r="D250" s="11">
        <f>+'[8]2010tab8&amp;9A'!$M$72</f>
        <v>115821608</v>
      </c>
      <c r="E250" s="11">
        <f>+'[8]2010tab8&amp;9A'!$M$88</f>
        <v>221202366</v>
      </c>
      <c r="F250" s="11">
        <f>+'[8]2010tab8&amp;9A'!$M$89</f>
        <v>30138267</v>
      </c>
      <c r="G250" s="11">
        <f t="shared" si="11"/>
        <v>251340633</v>
      </c>
      <c r="H250" s="11">
        <f>+'[8]2010tab8&amp;9A'!$M$103</f>
        <v>486281</v>
      </c>
      <c r="I250" s="11">
        <f>+'[8]2010tab8&amp;9A'!$M$105</f>
        <v>0</v>
      </c>
      <c r="J250" s="11">
        <f>+'[8]2010tab8&amp;9A'!$M$107</f>
        <v>68913684</v>
      </c>
      <c r="K250" s="11">
        <f>+'[8]2010tab8&amp;9A'!$M$111</f>
        <v>3340587</v>
      </c>
      <c r="L250" s="11">
        <f>+'[8]2010tab8&amp;9A'!$M$115</f>
        <v>40462264</v>
      </c>
      <c r="M250" s="28">
        <f t="shared" si="12"/>
        <v>585927793</v>
      </c>
    </row>
    <row r="251" spans="1:13" ht="13.5" x14ac:dyDescent="0.25">
      <c r="A251" s="27">
        <v>40574</v>
      </c>
      <c r="B251" s="11">
        <f>+'[9]2011tab8&amp;9A'!$B$66</f>
        <v>6509572</v>
      </c>
      <c r="C251" s="11">
        <f>+'[9]2011tab8&amp;9A'!$B$69</f>
        <v>91500619</v>
      </c>
      <c r="D251" s="11">
        <f>+'[9]2011tab8&amp;9A'!$B$72</f>
        <v>117383815</v>
      </c>
      <c r="E251" s="11">
        <f>+'[9]2011tab8&amp;9A'!$B$88</f>
        <v>218966456</v>
      </c>
      <c r="F251" s="11">
        <f>+'[9]2011tab8&amp;9A'!$B$89</f>
        <v>28858338</v>
      </c>
      <c r="G251" s="11">
        <f t="shared" si="11"/>
        <v>247824794</v>
      </c>
      <c r="H251" s="11">
        <f>+'[9]2011tab8&amp;9A'!$B$103</f>
        <v>342164</v>
      </c>
      <c r="I251" s="11">
        <f>+'[9]2011tab8&amp;9A'!$B$105</f>
        <v>0</v>
      </c>
      <c r="J251" s="11">
        <f>+'[9]2011tab8&amp;9A'!$B$107</f>
        <v>67878069</v>
      </c>
      <c r="K251" s="11">
        <f>+'[9]2011tab8&amp;9A'!$B$111</f>
        <v>4053101</v>
      </c>
      <c r="L251" s="11">
        <f>+'[9]2011tab8&amp;9A'!$B$115</f>
        <v>40927585</v>
      </c>
      <c r="M251" s="28">
        <f t="shared" si="12"/>
        <v>576419719</v>
      </c>
    </row>
    <row r="252" spans="1:13" ht="13.5" x14ac:dyDescent="0.25">
      <c r="A252" s="27">
        <v>40602</v>
      </c>
      <c r="B252" s="11">
        <f>+'[9]2011tab8&amp;9A'!$C$66</f>
        <v>5674714</v>
      </c>
      <c r="C252" s="11">
        <f>+'[9]2011tab8&amp;9A'!$C$69</f>
        <v>109214460</v>
      </c>
      <c r="D252" s="11">
        <f>+'[9]2011tab8&amp;9A'!$C$72</f>
        <v>115267425</v>
      </c>
      <c r="E252" s="11">
        <f>+'[9]2011tab8&amp;9A'!$C$88</f>
        <v>221735326</v>
      </c>
      <c r="F252" s="11">
        <f>+'[9]2011tab8&amp;9A'!$C$89</f>
        <v>30196096</v>
      </c>
      <c r="G252" s="11">
        <f t="shared" si="11"/>
        <v>251931422</v>
      </c>
      <c r="H252" s="11">
        <f>+'[9]2011tab8&amp;9A'!$C$103</f>
        <v>811535</v>
      </c>
      <c r="I252" s="11">
        <f>+'[9]2011tab8&amp;9A'!$C$105</f>
        <v>0</v>
      </c>
      <c r="J252" s="11">
        <f>+'[9]2011tab8&amp;9A'!$C$107</f>
        <v>64445849</v>
      </c>
      <c r="K252" s="11">
        <f>+'[9]2011tab8&amp;9A'!$C$111</f>
        <v>3792773</v>
      </c>
      <c r="L252" s="11">
        <f>+'[9]2011tab8&amp;9A'!$C$115</f>
        <v>39032982</v>
      </c>
      <c r="M252" s="28">
        <f t="shared" si="12"/>
        <v>590171160</v>
      </c>
    </row>
    <row r="253" spans="1:13" ht="13.5" x14ac:dyDescent="0.25">
      <c r="A253" s="27">
        <v>40633</v>
      </c>
      <c r="B253" s="11">
        <f>+'[9]2011tab8&amp;9A'!$D$66</f>
        <v>6899198</v>
      </c>
      <c r="C253" s="11">
        <f>+'[9]2011tab8&amp;9A'!$D$69</f>
        <v>105415475</v>
      </c>
      <c r="D253" s="11">
        <f>+'[9]2011tab8&amp;9A'!$D$72</f>
        <v>114393234</v>
      </c>
      <c r="E253" s="11">
        <f>+'[9]2011tab8&amp;9A'!$D$88</f>
        <v>221238390</v>
      </c>
      <c r="F253" s="11">
        <f>+'[9]2011tab8&amp;9A'!$D$89</f>
        <v>27685858</v>
      </c>
      <c r="G253" s="11">
        <f t="shared" si="11"/>
        <v>248924248</v>
      </c>
      <c r="H253" s="11">
        <f>+'[9]2011tab8&amp;9A'!$D$103</f>
        <v>635389</v>
      </c>
      <c r="I253" s="11">
        <f>+'[9]2011tab8&amp;9A'!$D$105</f>
        <v>0</v>
      </c>
      <c r="J253" s="11">
        <f>+'[9]2011tab8&amp;9A'!$D$107</f>
        <v>63539502</v>
      </c>
      <c r="K253" s="11">
        <f>+'[9]2011tab8&amp;9A'!$D$111</f>
        <v>4411176</v>
      </c>
      <c r="L253" s="11">
        <f>+'[9]2011tab8&amp;9A'!$D$115</f>
        <v>42916613</v>
      </c>
      <c r="M253" s="28">
        <f t="shared" si="12"/>
        <v>587134835</v>
      </c>
    </row>
    <row r="254" spans="1:13" ht="13.5" x14ac:dyDescent="0.25">
      <c r="A254" s="27">
        <v>40663</v>
      </c>
      <c r="B254" s="11">
        <f>+'[9]2011tab8&amp;9A'!$E$66</f>
        <v>6354572</v>
      </c>
      <c r="C254" s="11">
        <f>+'[9]2011tab8&amp;9A'!$E$69</f>
        <v>111608195</v>
      </c>
      <c r="D254" s="11">
        <f>+'[9]2011tab8&amp;9A'!$E$72</f>
        <v>116642427</v>
      </c>
      <c r="E254" s="11">
        <f>+'[9]2011tab8&amp;9A'!$E$88</f>
        <v>222297588</v>
      </c>
      <c r="F254" s="11">
        <f>+'[9]2011tab8&amp;9A'!$E$89</f>
        <v>28398447</v>
      </c>
      <c r="G254" s="11">
        <f t="shared" si="11"/>
        <v>250696035</v>
      </c>
      <c r="H254" s="11">
        <f>+'[9]2011tab8&amp;9A'!$E$103</f>
        <v>669197</v>
      </c>
      <c r="I254" s="11">
        <f>+'[9]2011tab8&amp;9A'!$E$105</f>
        <v>0</v>
      </c>
      <c r="J254" s="11">
        <f>+'[9]2011tab8&amp;9A'!$E$107</f>
        <v>62469733</v>
      </c>
      <c r="K254" s="11">
        <f>+'[9]2011tab8&amp;9A'!$E$111</f>
        <v>1951123</v>
      </c>
      <c r="L254" s="11">
        <f>+'[9]2011tab8&amp;9A'!$E$115</f>
        <v>44858945</v>
      </c>
      <c r="M254" s="28">
        <f t="shared" si="12"/>
        <v>595250227</v>
      </c>
    </row>
    <row r="255" spans="1:13" ht="13.5" x14ac:dyDescent="0.25">
      <c r="A255" s="27">
        <v>40694</v>
      </c>
      <c r="B255" s="11">
        <f>+'[9]2011tab8&amp;9A'!$F$66</f>
        <v>6896262</v>
      </c>
      <c r="C255" s="11">
        <f>+'[9]2011tab8&amp;9A'!$F$69</f>
        <v>104652288</v>
      </c>
      <c r="D255" s="11">
        <f>+'[9]2011tab8&amp;9A'!$F$72</f>
        <v>103544620</v>
      </c>
      <c r="E255" s="11">
        <f>+'[9]2011tab8&amp;9A'!$F$88</f>
        <v>224697929</v>
      </c>
      <c r="F255" s="11">
        <f>+'[9]2011tab8&amp;9A'!$F$89</f>
        <v>29261561</v>
      </c>
      <c r="G255" s="11">
        <f t="shared" ref="G255:G262" si="13">SUM(E255:F255)</f>
        <v>253959490</v>
      </c>
      <c r="H255" s="11">
        <f>+'[9]2011tab8&amp;9A'!$F$103</f>
        <v>681889</v>
      </c>
      <c r="I255" s="11">
        <f>+'[9]2011tab8&amp;9A'!$F$105</f>
        <v>0</v>
      </c>
      <c r="J255" s="11">
        <f>+'[9]2011tab8&amp;9A'!$F$107</f>
        <v>66954608</v>
      </c>
      <c r="K255" s="11">
        <f>+'[9]2011tab8&amp;9A'!$F$111</f>
        <v>2069924</v>
      </c>
      <c r="L255" s="11">
        <f>+'[9]2011tab8&amp;9A'!$F$115</f>
        <v>41605901</v>
      </c>
      <c r="M255" s="28">
        <f t="shared" ref="M255:M262" si="14">SUM(G255:L255)+B255+C255+D255</f>
        <v>580364982</v>
      </c>
    </row>
    <row r="256" spans="1:13" ht="13.5" x14ac:dyDescent="0.25">
      <c r="A256" s="27">
        <v>40724</v>
      </c>
      <c r="B256" s="11">
        <f>+'[9]2011tab8&amp;9A'!$G$66</f>
        <v>6530179</v>
      </c>
      <c r="C256" s="11">
        <f>+'[9]2011tab8&amp;9A'!$G$69</f>
        <v>99324434</v>
      </c>
      <c r="D256" s="11">
        <f>+'[9]2011tab8&amp;9A'!$G$72</f>
        <v>105771344</v>
      </c>
      <c r="E256" s="11">
        <f>+'[9]2011tab8&amp;9A'!$G$88</f>
        <v>223545646</v>
      </c>
      <c r="F256" s="11">
        <f>+'[9]2011tab8&amp;9A'!$G$89</f>
        <v>29827288</v>
      </c>
      <c r="G256" s="11">
        <f t="shared" si="13"/>
        <v>253372934</v>
      </c>
      <c r="H256" s="11">
        <f>+'[9]2011tab8&amp;9A'!$G$103</f>
        <v>885122</v>
      </c>
      <c r="I256" s="11">
        <f>+'[9]2011tab8&amp;9A'!$G$105</f>
        <v>0</v>
      </c>
      <c r="J256" s="11">
        <f>+'[9]2011tab8&amp;9A'!$G$107</f>
        <v>68964927</v>
      </c>
      <c r="K256" s="11">
        <f>+'[9]2011tab8&amp;9A'!$G$111</f>
        <v>3244079</v>
      </c>
      <c r="L256" s="11">
        <f>+'[9]2011tab8&amp;9A'!$G$115</f>
        <v>43820681</v>
      </c>
      <c r="M256" s="28">
        <f t="shared" si="14"/>
        <v>581913700</v>
      </c>
    </row>
    <row r="257" spans="1:13" ht="13.5" x14ac:dyDescent="0.25">
      <c r="A257" s="27">
        <v>40755</v>
      </c>
      <c r="B257" s="11">
        <f>+'[9]2011tab8&amp;9A'!$H$66</f>
        <v>6110117</v>
      </c>
      <c r="C257" s="11">
        <f>+'[9]2011tab8&amp;9A'!$H$69</f>
        <v>96675837</v>
      </c>
      <c r="D257" s="11">
        <f>+'[9]2011tab8&amp;9A'!$H$72</f>
        <v>105870468</v>
      </c>
      <c r="E257" s="11">
        <f>+'[9]2011tab8&amp;9A'!$H$88</f>
        <v>225545852</v>
      </c>
      <c r="F257" s="11">
        <f>+'[9]2011tab8&amp;9A'!$H$89</f>
        <v>29742778</v>
      </c>
      <c r="G257" s="11">
        <f t="shared" si="13"/>
        <v>255288630</v>
      </c>
      <c r="H257" s="11">
        <f>+'[9]2011tab8&amp;9A'!$H$103</f>
        <v>869571</v>
      </c>
      <c r="I257" s="11">
        <f>+'[9]2011tab8&amp;9A'!$H$105</f>
        <v>0</v>
      </c>
      <c r="J257" s="11">
        <f>+'[9]2011tab8&amp;9A'!$H$107</f>
        <v>69489129</v>
      </c>
      <c r="K257" s="11">
        <f>+'[9]2011tab8&amp;9A'!$H$111</f>
        <v>2095340</v>
      </c>
      <c r="L257" s="11">
        <f>+'[9]2011tab8&amp;9A'!$H$115</f>
        <v>44292416</v>
      </c>
      <c r="M257" s="28">
        <f t="shared" si="14"/>
        <v>580691508</v>
      </c>
    </row>
    <row r="258" spans="1:13" ht="13.5" x14ac:dyDescent="0.25">
      <c r="A258" s="27">
        <v>40786</v>
      </c>
      <c r="B258" s="11">
        <f>+'[9]2011tab8&amp;9A'!$I$66</f>
        <v>7291358</v>
      </c>
      <c r="C258" s="11">
        <f>+'[9]2011tab8&amp;9A'!$I$69</f>
        <v>102288993</v>
      </c>
      <c r="D258" s="11">
        <f>+'[9]2011tab8&amp;9A'!$I$72</f>
        <v>106820349</v>
      </c>
      <c r="E258" s="11">
        <f>+'[9]2011tab8&amp;9A'!$I$88</f>
        <v>226527692</v>
      </c>
      <c r="F258" s="11">
        <f>+'[9]2011tab8&amp;9A'!$I$89</f>
        <v>26253364</v>
      </c>
      <c r="G258" s="11">
        <f t="shared" si="13"/>
        <v>252781056</v>
      </c>
      <c r="H258" s="11">
        <f>+'[9]2011tab8&amp;9A'!$I$103</f>
        <v>432221</v>
      </c>
      <c r="I258" s="11">
        <f>+'[9]2011tab8&amp;9A'!$I$105</f>
        <v>0</v>
      </c>
      <c r="J258" s="11">
        <f>+'[9]2011tab8&amp;9A'!$I$107</f>
        <v>69707802</v>
      </c>
      <c r="K258" s="11">
        <f>+'[9]2011tab8&amp;9A'!$I$111</f>
        <v>2114327</v>
      </c>
      <c r="L258" s="11">
        <f>+'[9]2011tab8&amp;9A'!$I$115</f>
        <v>41881109</v>
      </c>
      <c r="M258" s="28">
        <f t="shared" si="14"/>
        <v>583317215</v>
      </c>
    </row>
    <row r="259" spans="1:13" ht="13.5" x14ac:dyDescent="0.25">
      <c r="A259" s="27">
        <v>40816</v>
      </c>
      <c r="B259" s="11">
        <f>+'[9]2011tab8&amp;9A'!$J$66</f>
        <v>6171733</v>
      </c>
      <c r="C259" s="11">
        <f>+'[9]2011tab8&amp;9A'!$J$69</f>
        <v>93457601</v>
      </c>
      <c r="D259" s="11">
        <f>+'[9]2011tab8&amp;9A'!$J$72</f>
        <v>111954665</v>
      </c>
      <c r="E259" s="11">
        <f>+'[9]2011tab8&amp;9A'!$J$88</f>
        <v>228897219</v>
      </c>
      <c r="F259" s="11">
        <f>+'[9]2011tab8&amp;9A'!$J$89</f>
        <v>24785877</v>
      </c>
      <c r="G259" s="11">
        <f t="shared" si="13"/>
        <v>253683096</v>
      </c>
      <c r="H259" s="11">
        <f>+'[9]2011tab8&amp;9A'!$J$103</f>
        <v>516452</v>
      </c>
      <c r="I259" s="11">
        <f>+'[9]2011tab8&amp;9A'!$J$105</f>
        <v>0</v>
      </c>
      <c r="J259" s="11">
        <f>+'[9]2011tab8&amp;9A'!$J$107</f>
        <v>69150933</v>
      </c>
      <c r="K259" s="11">
        <f>+'[9]2011tab8&amp;9A'!$J$111</f>
        <v>2887578</v>
      </c>
      <c r="L259" s="11">
        <f>+'[9]2011tab8&amp;9A'!$J$115</f>
        <v>43905778</v>
      </c>
      <c r="M259" s="28">
        <f t="shared" si="14"/>
        <v>581727836</v>
      </c>
    </row>
    <row r="260" spans="1:13" ht="13.5" x14ac:dyDescent="0.25">
      <c r="A260" s="27">
        <v>40847</v>
      </c>
      <c r="B260" s="11">
        <f>+'[9]2011tab8&amp;9A'!$K$66</f>
        <v>6295798</v>
      </c>
      <c r="C260" s="11">
        <f>+'[9]2011tab8&amp;9A'!$K$69</f>
        <v>91760486</v>
      </c>
      <c r="D260" s="11">
        <f>+'[9]2011tab8&amp;9A'!$K$72</f>
        <v>104574465</v>
      </c>
      <c r="E260" s="11">
        <f>+'[9]2011tab8&amp;9A'!$K$88</f>
        <v>230622606</v>
      </c>
      <c r="F260" s="11">
        <f>+'[9]2011tab8&amp;9A'!$K$89</f>
        <v>25818159</v>
      </c>
      <c r="G260" s="11">
        <f t="shared" si="13"/>
        <v>256440765</v>
      </c>
      <c r="H260" s="11">
        <f>+'[9]2011tab8&amp;9A'!$K$103</f>
        <v>508775</v>
      </c>
      <c r="I260" s="11">
        <f>+'[9]2011tab8&amp;9A'!$K$105</f>
        <v>0</v>
      </c>
      <c r="J260" s="11">
        <f>+'[9]2011tab8&amp;9A'!$K$107</f>
        <v>79759887</v>
      </c>
      <c r="K260" s="11">
        <f>+'[9]2011tab8&amp;9A'!$K$111</f>
        <v>2431951</v>
      </c>
      <c r="L260" s="11">
        <f>+'[9]2011tab8&amp;9A'!$K$115</f>
        <v>47227076</v>
      </c>
      <c r="M260" s="28">
        <f t="shared" si="14"/>
        <v>588999203</v>
      </c>
    </row>
    <row r="261" spans="1:13" ht="13.5" x14ac:dyDescent="0.25">
      <c r="A261" s="27">
        <v>40877</v>
      </c>
      <c r="B261" s="11">
        <f>+'[9]2011tab8&amp;9A'!$L$66</f>
        <v>6997483</v>
      </c>
      <c r="C261" s="11">
        <f>+'[9]2011tab8&amp;9A'!$L$69</f>
        <v>91189393</v>
      </c>
      <c r="D261" s="11">
        <f>+'[9]2011tab8&amp;9A'!$L$72</f>
        <v>111195133</v>
      </c>
      <c r="E261" s="11">
        <f>+'[9]2011tab8&amp;9A'!$L$88</f>
        <v>234061953</v>
      </c>
      <c r="F261" s="11">
        <f>+'[9]2011tab8&amp;9A'!$L$89</f>
        <v>24024647</v>
      </c>
      <c r="G261" s="11">
        <f t="shared" si="13"/>
        <v>258086600</v>
      </c>
      <c r="H261" s="11">
        <f>+'[9]2011tab8&amp;9A'!$L$103</f>
        <v>492764</v>
      </c>
      <c r="I261" s="11">
        <f>+'[9]2011tab8&amp;9A'!$L$105</f>
        <v>0</v>
      </c>
      <c r="J261" s="11">
        <f>+'[9]2011tab8&amp;9A'!$L$107</f>
        <v>80438161</v>
      </c>
      <c r="K261" s="11">
        <f>+'[9]2011tab8&amp;9A'!$L$111</f>
        <v>1997071</v>
      </c>
      <c r="L261" s="11">
        <f>+'[9]2011tab8&amp;9A'!$L$115</f>
        <v>50259886</v>
      </c>
      <c r="M261" s="28">
        <f t="shared" si="14"/>
        <v>600656491</v>
      </c>
    </row>
    <row r="262" spans="1:13" ht="13.5" x14ac:dyDescent="0.25">
      <c r="A262" s="27">
        <v>40908</v>
      </c>
      <c r="B262" s="11">
        <f>+'[9]2011tab8&amp;9A'!$M$66</f>
        <v>9792851</v>
      </c>
      <c r="C262" s="11">
        <f>+'[9]2011tab8&amp;9A'!$M$69</f>
        <v>81915278</v>
      </c>
      <c r="D262" s="11">
        <f>+'[9]2011tab8&amp;9A'!$M$72</f>
        <v>115335098</v>
      </c>
      <c r="E262" s="11">
        <f>+'[9]2011tab8&amp;9A'!$M$88</f>
        <v>243206884</v>
      </c>
      <c r="F262" s="11">
        <f>+'[9]2011tab8&amp;9A'!$M$89</f>
        <v>22837320</v>
      </c>
      <c r="G262" s="11">
        <f t="shared" si="13"/>
        <v>266044204</v>
      </c>
      <c r="H262" s="11">
        <f>+'[9]2011tab8&amp;9A'!$M$103</f>
        <v>847800</v>
      </c>
      <c r="I262" s="11">
        <f>+'[9]2011tab8&amp;9A'!$M$105</f>
        <v>0</v>
      </c>
      <c r="J262" s="11">
        <f>+'[9]2011tab8&amp;9A'!$M$107</f>
        <v>81681862</v>
      </c>
      <c r="K262" s="11">
        <f>+'[9]2011tab8&amp;9A'!$M$111</f>
        <v>2476175</v>
      </c>
      <c r="L262" s="11">
        <f>+'[9]2011tab8&amp;9A'!$M$115</f>
        <v>50298937</v>
      </c>
      <c r="M262" s="28">
        <f t="shared" si="14"/>
        <v>608392205</v>
      </c>
    </row>
    <row r="263" spans="1:13" ht="13.5" x14ac:dyDescent="0.25">
      <c r="A263" s="27">
        <v>40939</v>
      </c>
      <c r="B263" s="11">
        <v>7282244</v>
      </c>
      <c r="C263" s="11">
        <v>84308509</v>
      </c>
      <c r="D263" s="11">
        <v>109797446</v>
      </c>
      <c r="E263" s="11">
        <v>244799394</v>
      </c>
      <c r="F263" s="11">
        <v>23678432</v>
      </c>
      <c r="G263" s="11">
        <v>268477826</v>
      </c>
      <c r="H263" s="11">
        <v>794011</v>
      </c>
      <c r="I263" s="11">
        <v>0</v>
      </c>
      <c r="J263" s="11">
        <v>82022205</v>
      </c>
      <c r="K263" s="11">
        <v>1914801</v>
      </c>
      <c r="L263" s="11">
        <v>52380003</v>
      </c>
      <c r="M263" s="28">
        <v>606977045</v>
      </c>
    </row>
    <row r="264" spans="1:13" ht="13.5" x14ac:dyDescent="0.25">
      <c r="A264" s="27">
        <v>40968</v>
      </c>
      <c r="B264" s="11">
        <v>7260684</v>
      </c>
      <c r="C264" s="11">
        <v>97892001</v>
      </c>
      <c r="D264" s="11">
        <v>110542474</v>
      </c>
      <c r="E264" s="11">
        <v>247544404</v>
      </c>
      <c r="F264" s="11">
        <v>22886228</v>
      </c>
      <c r="G264" s="11">
        <v>270430632</v>
      </c>
      <c r="H264" s="11">
        <v>786906</v>
      </c>
      <c r="I264" s="11">
        <v>0</v>
      </c>
      <c r="J264" s="11">
        <v>75882309</v>
      </c>
      <c r="K264" s="11">
        <v>2421441</v>
      </c>
      <c r="L264" s="11">
        <v>48280367</v>
      </c>
      <c r="M264" s="28">
        <v>613496814</v>
      </c>
    </row>
    <row r="265" spans="1:13" ht="13.5" x14ac:dyDescent="0.25">
      <c r="A265" s="27">
        <v>40999</v>
      </c>
      <c r="B265" s="11">
        <v>6216342</v>
      </c>
      <c r="C265" s="11">
        <v>94140131</v>
      </c>
      <c r="D265" s="11">
        <v>113782932</v>
      </c>
      <c r="E265" s="11">
        <v>251915892</v>
      </c>
      <c r="F265" s="11">
        <v>25289028</v>
      </c>
      <c r="G265" s="11">
        <v>277204920</v>
      </c>
      <c r="H265" s="11">
        <v>657797</v>
      </c>
      <c r="I265" s="11">
        <v>0</v>
      </c>
      <c r="J265" s="11">
        <v>78716720</v>
      </c>
      <c r="K265" s="11">
        <v>2779437</v>
      </c>
      <c r="L265" s="11">
        <v>50746176</v>
      </c>
      <c r="M265" s="28">
        <v>624244455</v>
      </c>
    </row>
    <row r="266" spans="1:13" ht="13.5" x14ac:dyDescent="0.25">
      <c r="A266" s="27">
        <v>41029</v>
      </c>
      <c r="B266" s="11">
        <v>7133898</v>
      </c>
      <c r="C266" s="11">
        <v>84900632</v>
      </c>
      <c r="D266" s="11">
        <v>106309023</v>
      </c>
      <c r="E266" s="11">
        <v>260650791</v>
      </c>
      <c r="F266" s="11">
        <v>26273451</v>
      </c>
      <c r="G266" s="11">
        <v>286924242</v>
      </c>
      <c r="H266" s="11">
        <v>731406</v>
      </c>
      <c r="I266" s="11">
        <v>0</v>
      </c>
      <c r="J266" s="11">
        <v>77810154</v>
      </c>
      <c r="K266" s="11">
        <v>2030692</v>
      </c>
      <c r="L266" s="11">
        <v>52853749</v>
      </c>
      <c r="M266" s="28">
        <v>618693796</v>
      </c>
    </row>
    <row r="267" spans="1:13" ht="13.5" x14ac:dyDescent="0.25">
      <c r="A267" s="27">
        <v>41060</v>
      </c>
      <c r="B267" s="11">
        <v>7133898</v>
      </c>
      <c r="C267" s="11">
        <v>84900632</v>
      </c>
      <c r="D267" s="11">
        <v>106309023</v>
      </c>
      <c r="E267" s="11">
        <v>260650791</v>
      </c>
      <c r="F267" s="11">
        <v>26273451</v>
      </c>
      <c r="G267" s="11">
        <v>286924242</v>
      </c>
      <c r="H267" s="11">
        <v>731406</v>
      </c>
      <c r="I267" s="11">
        <v>0</v>
      </c>
      <c r="J267" s="11">
        <v>77810154</v>
      </c>
      <c r="K267" s="11">
        <v>2030692</v>
      </c>
      <c r="L267" s="11">
        <v>52853749</v>
      </c>
      <c r="M267" s="28">
        <v>618693796</v>
      </c>
    </row>
    <row r="268" spans="1:13" ht="13.5" x14ac:dyDescent="0.25">
      <c r="A268" s="27">
        <v>41090</v>
      </c>
      <c r="B268" s="11">
        <v>6217957</v>
      </c>
      <c r="C268" s="11">
        <v>75655257</v>
      </c>
      <c r="D268" s="11">
        <v>119333251</v>
      </c>
      <c r="E268" s="11">
        <v>262438304</v>
      </c>
      <c r="F268" s="11">
        <v>25490581</v>
      </c>
      <c r="G268" s="11">
        <v>287928885</v>
      </c>
      <c r="H268" s="11">
        <v>610679</v>
      </c>
      <c r="I268" s="11">
        <v>0</v>
      </c>
      <c r="J268" s="11">
        <v>78347386</v>
      </c>
      <c r="K268" s="11">
        <v>2800792</v>
      </c>
      <c r="L268" s="11">
        <v>52340117</v>
      </c>
      <c r="M268" s="28">
        <v>623234324</v>
      </c>
    </row>
    <row r="269" spans="1:13" ht="13.5" x14ac:dyDescent="0.25">
      <c r="A269" s="27">
        <v>41121</v>
      </c>
      <c r="B269" s="11">
        <v>8113740</v>
      </c>
      <c r="C269" s="11">
        <v>68671659</v>
      </c>
      <c r="D269" s="11">
        <v>109021199</v>
      </c>
      <c r="E269" s="11">
        <v>264675498</v>
      </c>
      <c r="F269" s="11">
        <v>25216496</v>
      </c>
      <c r="G269" s="11">
        <v>289891994</v>
      </c>
      <c r="H269" s="11">
        <v>661518</v>
      </c>
      <c r="I269" s="11">
        <v>0</v>
      </c>
      <c r="J269" s="11">
        <v>80452824</v>
      </c>
      <c r="K269" s="11">
        <v>2471139</v>
      </c>
      <c r="L269" s="11">
        <v>54777234</v>
      </c>
      <c r="M269" s="28">
        <v>614061307</v>
      </c>
    </row>
    <row r="270" spans="1:13" ht="13.5" x14ac:dyDescent="0.25">
      <c r="A270" s="27">
        <v>41152</v>
      </c>
      <c r="B270" s="11">
        <v>6531972</v>
      </c>
      <c r="C270" s="11">
        <v>85427727</v>
      </c>
      <c r="D270" s="11">
        <v>116059659</v>
      </c>
      <c r="E270" s="11">
        <v>268819778</v>
      </c>
      <c r="F270" s="11">
        <v>26101140</v>
      </c>
      <c r="G270" s="11">
        <v>294920918</v>
      </c>
      <c r="H270" s="11">
        <v>740960</v>
      </c>
      <c r="I270" s="11">
        <v>0</v>
      </c>
      <c r="J270" s="11">
        <v>77629661</v>
      </c>
      <c r="K270" s="11">
        <v>2469131</v>
      </c>
      <c r="L270" s="11">
        <v>52655093</v>
      </c>
      <c r="M270" s="28">
        <v>636435121</v>
      </c>
    </row>
    <row r="271" spans="1:13" ht="13.5" x14ac:dyDescent="0.25">
      <c r="A271" s="27">
        <v>41182</v>
      </c>
      <c r="B271" s="11">
        <v>6486956</v>
      </c>
      <c r="C271" s="11">
        <v>74385984</v>
      </c>
      <c r="D271" s="11">
        <v>112980135</v>
      </c>
      <c r="E271" s="11">
        <v>272844399</v>
      </c>
      <c r="F271" s="11">
        <v>25788133</v>
      </c>
      <c r="G271" s="11">
        <v>298632532</v>
      </c>
      <c r="H271" s="11">
        <v>443954</v>
      </c>
      <c r="I271" s="11">
        <v>0</v>
      </c>
      <c r="J271" s="11">
        <v>77079271</v>
      </c>
      <c r="K271" s="11">
        <v>2101135</v>
      </c>
      <c r="L271" s="11">
        <v>52910248</v>
      </c>
      <c r="M271" s="28">
        <v>625020215</v>
      </c>
    </row>
    <row r="272" spans="1:13" ht="13.5" x14ac:dyDescent="0.25">
      <c r="A272" s="27">
        <v>41213</v>
      </c>
      <c r="B272" s="11">
        <v>7251654</v>
      </c>
      <c r="C272" s="11">
        <v>72957170</v>
      </c>
      <c r="D272" s="11">
        <v>109649759</v>
      </c>
      <c r="E272" s="11">
        <v>278199309</v>
      </c>
      <c r="F272" s="11">
        <v>27034485</v>
      </c>
      <c r="G272" s="11">
        <v>305233794</v>
      </c>
      <c r="H272" s="11">
        <v>338857</v>
      </c>
      <c r="I272" s="11">
        <v>0</v>
      </c>
      <c r="J272" s="11">
        <v>78889807</v>
      </c>
      <c r="K272" s="11">
        <v>2302103</v>
      </c>
      <c r="L272" s="11">
        <v>52965452</v>
      </c>
      <c r="M272" s="28">
        <v>629588596</v>
      </c>
    </row>
    <row r="273" spans="1:13" ht="13.5" x14ac:dyDescent="0.25">
      <c r="A273" s="27">
        <v>41243</v>
      </c>
      <c r="B273" s="11">
        <v>9949453</v>
      </c>
      <c r="C273" s="11">
        <v>68022158</v>
      </c>
      <c r="D273" s="11">
        <v>126043601</v>
      </c>
      <c r="E273" s="11">
        <v>282168843</v>
      </c>
      <c r="F273" s="11">
        <v>25309088</v>
      </c>
      <c r="G273" s="11">
        <v>307477931</v>
      </c>
      <c r="H273" s="11">
        <v>198814</v>
      </c>
      <c r="I273" s="11">
        <v>0</v>
      </c>
      <c r="J273" s="11">
        <v>88619371</v>
      </c>
      <c r="K273" s="11">
        <v>2065781</v>
      </c>
      <c r="L273" s="11">
        <v>54075535</v>
      </c>
      <c r="M273" s="28">
        <v>656452644</v>
      </c>
    </row>
    <row r="274" spans="1:13" ht="13.5" x14ac:dyDescent="0.25">
      <c r="A274" s="27">
        <v>41274</v>
      </c>
      <c r="B274" s="11">
        <v>9949453</v>
      </c>
      <c r="C274" s="11">
        <v>68022158</v>
      </c>
      <c r="D274" s="11">
        <v>126043601</v>
      </c>
      <c r="E274" s="11">
        <v>282168843</v>
      </c>
      <c r="F274" s="11">
        <v>25309088</v>
      </c>
      <c r="G274" s="11">
        <v>307477931</v>
      </c>
      <c r="H274" s="11">
        <v>198814</v>
      </c>
      <c r="I274" s="11">
        <v>0</v>
      </c>
      <c r="J274" s="11">
        <v>88619371</v>
      </c>
      <c r="K274" s="11">
        <v>2065781</v>
      </c>
      <c r="L274" s="11">
        <v>54075535</v>
      </c>
      <c r="M274" s="28">
        <v>656452644</v>
      </c>
    </row>
    <row r="275" spans="1:13" ht="13.5" x14ac:dyDescent="0.25">
      <c r="A275" s="27">
        <v>41305</v>
      </c>
      <c r="B275" s="11">
        <v>7397657</v>
      </c>
      <c r="C275" s="11">
        <v>71840328</v>
      </c>
      <c r="D275" s="11">
        <v>128436268</v>
      </c>
      <c r="E275" s="11">
        <v>288519766</v>
      </c>
      <c r="F275" s="11">
        <v>22964408</v>
      </c>
      <c r="G275" s="11">
        <v>311484174</v>
      </c>
      <c r="H275" s="11">
        <v>99867</v>
      </c>
      <c r="I275" s="11">
        <v>0</v>
      </c>
      <c r="J275" s="11">
        <v>84312415</v>
      </c>
      <c r="K275" s="11">
        <v>1926942</v>
      </c>
      <c r="L275" s="11">
        <v>52126014</v>
      </c>
      <c r="M275" s="28">
        <v>657623665</v>
      </c>
    </row>
    <row r="276" spans="1:13" ht="13.5" x14ac:dyDescent="0.25">
      <c r="A276" s="27">
        <v>41333</v>
      </c>
      <c r="B276" s="11">
        <v>7127512</v>
      </c>
      <c r="C276" s="11">
        <v>82150266</v>
      </c>
      <c r="D276" s="11">
        <v>135700054</v>
      </c>
      <c r="E276" s="11">
        <v>294066236</v>
      </c>
      <c r="F276" s="11">
        <v>23649561</v>
      </c>
      <c r="G276" s="11">
        <v>317715797</v>
      </c>
      <c r="H276" s="11">
        <v>0</v>
      </c>
      <c r="I276" s="11">
        <v>0</v>
      </c>
      <c r="J276" s="11">
        <v>84690185</v>
      </c>
      <c r="K276" s="11">
        <v>1813381</v>
      </c>
      <c r="L276" s="11">
        <v>50180233</v>
      </c>
      <c r="M276" s="28">
        <v>679377428</v>
      </c>
    </row>
    <row r="277" spans="1:13" ht="13.5" x14ac:dyDescent="0.25">
      <c r="A277" s="27">
        <v>41364</v>
      </c>
      <c r="B277" s="11">
        <v>6897586</v>
      </c>
      <c r="C277" s="11">
        <v>72177065</v>
      </c>
      <c r="D277" s="11">
        <v>139609215</v>
      </c>
      <c r="E277" s="11">
        <v>299945953</v>
      </c>
      <c r="F277" s="11">
        <v>22834574</v>
      </c>
      <c r="G277" s="11">
        <v>322780527</v>
      </c>
      <c r="H277" s="11">
        <v>360145</v>
      </c>
      <c r="I277" s="11">
        <v>0</v>
      </c>
      <c r="J277" s="11">
        <v>84100270</v>
      </c>
      <c r="K277" s="11">
        <v>2602665</v>
      </c>
      <c r="L277" s="11">
        <v>57459871</v>
      </c>
      <c r="M277" s="28">
        <v>685987344</v>
      </c>
    </row>
    <row r="278" spans="1:13" ht="13.5" x14ac:dyDescent="0.25">
      <c r="A278" s="27">
        <v>41394</v>
      </c>
      <c r="B278" s="11">
        <v>6651093</v>
      </c>
      <c r="C278" s="11">
        <v>64117127</v>
      </c>
      <c r="D278" s="11">
        <v>140748249</v>
      </c>
      <c r="E278" s="11">
        <v>304533734</v>
      </c>
      <c r="F278" s="11">
        <v>25682798</v>
      </c>
      <c r="G278" s="11">
        <v>330216532</v>
      </c>
      <c r="H278" s="11">
        <v>287972</v>
      </c>
      <c r="I278" s="11">
        <v>0</v>
      </c>
      <c r="J278" s="11">
        <v>83838273</v>
      </c>
      <c r="K278" s="11">
        <v>1768955</v>
      </c>
      <c r="L278" s="11">
        <v>58101051</v>
      </c>
      <c r="M278" s="28">
        <v>685729252</v>
      </c>
    </row>
    <row r="279" spans="1:13" ht="13.5" x14ac:dyDescent="0.25">
      <c r="A279" s="27">
        <v>41425</v>
      </c>
      <c r="B279" s="11">
        <v>6651093</v>
      </c>
      <c r="C279" s="11">
        <v>64117127</v>
      </c>
      <c r="D279" s="11">
        <v>140748249</v>
      </c>
      <c r="E279" s="11">
        <v>304533734</v>
      </c>
      <c r="F279" s="11">
        <v>25682798</v>
      </c>
      <c r="G279" s="11">
        <v>330216532</v>
      </c>
      <c r="H279" s="11">
        <v>287972</v>
      </c>
      <c r="I279" s="11">
        <v>0</v>
      </c>
      <c r="J279" s="11">
        <v>83838273</v>
      </c>
      <c r="K279" s="11">
        <v>1768955</v>
      </c>
      <c r="L279" s="11">
        <v>58101051</v>
      </c>
      <c r="M279" s="28">
        <v>685729252</v>
      </c>
    </row>
    <row r="280" spans="1:13" ht="13.5" x14ac:dyDescent="0.25">
      <c r="A280" s="27">
        <v>41455</v>
      </c>
      <c r="B280" s="11">
        <v>6983488</v>
      </c>
      <c r="C280" s="11">
        <v>66562374</v>
      </c>
      <c r="D280" s="11">
        <v>137254719</v>
      </c>
      <c r="E280" s="11">
        <v>307634789</v>
      </c>
      <c r="F280" s="11">
        <v>26256247</v>
      </c>
      <c r="G280" s="11">
        <v>333891036</v>
      </c>
      <c r="H280" s="11">
        <v>288121</v>
      </c>
      <c r="I280" s="11">
        <v>0</v>
      </c>
      <c r="J280" s="11">
        <v>83576134</v>
      </c>
      <c r="K280" s="11">
        <v>2262100</v>
      </c>
      <c r="L280" s="11">
        <v>57900702</v>
      </c>
      <c r="M280" s="28">
        <v>688718674</v>
      </c>
    </row>
    <row r="281" spans="1:13" ht="13.5" x14ac:dyDescent="0.25">
      <c r="A281" s="27">
        <v>41486</v>
      </c>
      <c r="B281" s="11">
        <v>7736666</v>
      </c>
      <c r="C281" s="11">
        <v>64074433</v>
      </c>
      <c r="D281" s="11">
        <v>143110955</v>
      </c>
      <c r="E281" s="11">
        <v>311596697</v>
      </c>
      <c r="F281" s="11">
        <v>25692543</v>
      </c>
      <c r="G281" s="11">
        <v>337289240</v>
      </c>
      <c r="H281" s="11">
        <v>357349</v>
      </c>
      <c r="I281" s="11">
        <v>0</v>
      </c>
      <c r="J281" s="11">
        <v>83492185</v>
      </c>
      <c r="K281" s="11">
        <v>1203563</v>
      </c>
      <c r="L281" s="11">
        <v>55419548</v>
      </c>
      <c r="M281" s="28">
        <v>692683939</v>
      </c>
    </row>
    <row r="282" spans="1:13" ht="13.5" x14ac:dyDescent="0.25">
      <c r="A282" s="27">
        <v>41517</v>
      </c>
      <c r="B282" s="11">
        <v>6473931</v>
      </c>
      <c r="C282" s="11">
        <v>70338760</v>
      </c>
      <c r="D282" s="11">
        <v>151358212</v>
      </c>
      <c r="E282" s="11">
        <v>321762737</v>
      </c>
      <c r="F282" s="11">
        <v>26630132</v>
      </c>
      <c r="G282" s="11">
        <v>348392869</v>
      </c>
      <c r="H282" s="11">
        <v>66439</v>
      </c>
      <c r="I282" s="11">
        <v>0</v>
      </c>
      <c r="J282" s="11">
        <v>84077345</v>
      </c>
      <c r="K282" s="11">
        <v>1667021</v>
      </c>
      <c r="L282" s="11">
        <v>54758378</v>
      </c>
      <c r="M282" s="28">
        <v>717132955</v>
      </c>
    </row>
    <row r="283" spans="1:13" ht="13.5" x14ac:dyDescent="0.25">
      <c r="A283" s="27">
        <v>41547</v>
      </c>
      <c r="B283" s="11">
        <v>6951747</v>
      </c>
      <c r="C283" s="11">
        <v>67233615</v>
      </c>
      <c r="D283" s="11">
        <v>150139211</v>
      </c>
      <c r="E283" s="11">
        <v>326098799</v>
      </c>
      <c r="F283" s="11">
        <v>29667371</v>
      </c>
      <c r="G283" s="11">
        <v>355766170</v>
      </c>
      <c r="H283" s="11">
        <v>199061</v>
      </c>
      <c r="I283" s="11">
        <v>0</v>
      </c>
      <c r="J283" s="11">
        <v>83637650</v>
      </c>
      <c r="K283" s="11">
        <v>2007134</v>
      </c>
      <c r="L283" s="11">
        <v>61510335</v>
      </c>
      <c r="M283" s="28">
        <v>727444923</v>
      </c>
    </row>
    <row r="284" spans="1:13" ht="13.5" x14ac:dyDescent="0.25">
      <c r="A284" s="27">
        <v>41578</v>
      </c>
      <c r="B284" s="11">
        <v>7055479</v>
      </c>
      <c r="C284" s="11">
        <v>68606625</v>
      </c>
      <c r="D284" s="11">
        <v>152713704</v>
      </c>
      <c r="E284" s="11">
        <v>327277334</v>
      </c>
      <c r="F284" s="11">
        <v>28116837</v>
      </c>
      <c r="G284" s="11">
        <v>355394171</v>
      </c>
      <c r="H284" s="11">
        <v>333827</v>
      </c>
      <c r="I284" s="11">
        <v>0</v>
      </c>
      <c r="J284" s="11">
        <v>83712367</v>
      </c>
      <c r="K284" s="11">
        <v>1252909</v>
      </c>
      <c r="L284" s="11">
        <v>61117077</v>
      </c>
      <c r="M284" s="28">
        <v>730186159</v>
      </c>
    </row>
    <row r="285" spans="1:13" ht="13.5" x14ac:dyDescent="0.25">
      <c r="A285" s="27">
        <v>41608</v>
      </c>
      <c r="B285" s="11">
        <v>6996553</v>
      </c>
      <c r="C285" s="11">
        <v>64976651</v>
      </c>
      <c r="D285" s="11">
        <v>150069699</v>
      </c>
      <c r="E285" s="11">
        <v>332066634</v>
      </c>
      <c r="F285" s="11">
        <v>29485852</v>
      </c>
      <c r="G285" s="11">
        <v>361552486</v>
      </c>
      <c r="H285" s="11">
        <v>409706</v>
      </c>
      <c r="I285" s="11">
        <v>0</v>
      </c>
      <c r="J285" s="11">
        <v>83789259</v>
      </c>
      <c r="K285" s="11">
        <v>1625542</v>
      </c>
      <c r="L285" s="11">
        <v>61955400</v>
      </c>
      <c r="M285" s="28">
        <v>731375296</v>
      </c>
    </row>
    <row r="286" spans="1:13" ht="13.5" x14ac:dyDescent="0.25">
      <c r="A286" s="27">
        <v>41639</v>
      </c>
      <c r="B286" s="11">
        <v>11160353</v>
      </c>
      <c r="C286" s="11">
        <v>64953443</v>
      </c>
      <c r="D286" s="11">
        <v>153521224</v>
      </c>
      <c r="E286" s="11">
        <v>334081270</v>
      </c>
      <c r="F286" s="11">
        <v>28035652</v>
      </c>
      <c r="G286" s="11">
        <v>362116922</v>
      </c>
      <c r="H286" s="11">
        <v>311090</v>
      </c>
      <c r="I286" s="11">
        <v>0</v>
      </c>
      <c r="J286" s="11">
        <v>83050680</v>
      </c>
      <c r="K286" s="11">
        <v>2345358</v>
      </c>
      <c r="L286" s="11">
        <v>57537252</v>
      </c>
      <c r="M286" s="28">
        <v>734996322</v>
      </c>
    </row>
    <row r="287" spans="1:13" ht="13.5" x14ac:dyDescent="0.25">
      <c r="A287" s="27">
        <v>41670</v>
      </c>
      <c r="B287" s="11">
        <v>6420088</v>
      </c>
      <c r="C287" s="11">
        <v>67505674</v>
      </c>
      <c r="D287" s="11">
        <v>148652064</v>
      </c>
      <c r="E287" s="11">
        <v>332896385</v>
      </c>
      <c r="F287" s="11">
        <v>26043341</v>
      </c>
      <c r="G287" s="11">
        <v>358939726</v>
      </c>
      <c r="H287" s="11">
        <v>266823</v>
      </c>
      <c r="I287" s="11">
        <v>0</v>
      </c>
      <c r="J287" s="11">
        <v>83105315</v>
      </c>
      <c r="K287" s="11">
        <v>1781115</v>
      </c>
      <c r="L287" s="11">
        <v>56789948</v>
      </c>
      <c r="M287" s="28">
        <v>723460753</v>
      </c>
    </row>
    <row r="288" spans="1:13" ht="13.5" x14ac:dyDescent="0.25">
      <c r="A288" s="27">
        <v>41698</v>
      </c>
      <c r="B288" s="11">
        <v>6813430</v>
      </c>
      <c r="C288" s="11">
        <v>96377093</v>
      </c>
      <c r="D288" s="11">
        <v>149546819</v>
      </c>
      <c r="E288" s="11">
        <v>336817325</v>
      </c>
      <c r="F288" s="11">
        <v>27698696</v>
      </c>
      <c r="G288" s="11">
        <v>364516021</v>
      </c>
      <c r="H288" s="11">
        <v>185362</v>
      </c>
      <c r="I288" s="11">
        <v>0</v>
      </c>
      <c r="J288" s="11">
        <v>83174313</v>
      </c>
      <c r="K288" s="11">
        <v>2176737</v>
      </c>
      <c r="L288" s="11">
        <v>57514754</v>
      </c>
      <c r="M288" s="28">
        <v>760304529</v>
      </c>
    </row>
    <row r="289" spans="1:13" ht="13.5" x14ac:dyDescent="0.25">
      <c r="A289" s="27">
        <v>41729</v>
      </c>
      <c r="B289" s="11">
        <v>7376148</v>
      </c>
      <c r="C289" s="11">
        <v>104527233</v>
      </c>
      <c r="D289" s="11">
        <v>142113769</v>
      </c>
      <c r="E289" s="11">
        <v>337085260</v>
      </c>
      <c r="F289" s="11">
        <v>24827742</v>
      </c>
      <c r="G289" s="11">
        <v>361913002</v>
      </c>
      <c r="H289" s="11">
        <v>272755</v>
      </c>
      <c r="I289" s="11">
        <v>0</v>
      </c>
      <c r="J289" s="11">
        <v>85783290</v>
      </c>
      <c r="K289" s="11">
        <v>5431750</v>
      </c>
      <c r="L289" s="11">
        <v>60125317</v>
      </c>
      <c r="M289" s="28">
        <v>767543264</v>
      </c>
    </row>
    <row r="290" spans="1:13" ht="13.5" x14ac:dyDescent="0.25">
      <c r="A290" s="27">
        <v>41759</v>
      </c>
      <c r="B290" s="11">
        <v>7652919</v>
      </c>
      <c r="C290" s="11">
        <v>109019074</v>
      </c>
      <c r="D290" s="11">
        <v>151244264</v>
      </c>
      <c r="E290" s="11">
        <v>335803934</v>
      </c>
      <c r="F290" s="11">
        <v>26710325</v>
      </c>
      <c r="G290" s="11">
        <v>362514259</v>
      </c>
      <c r="H290" s="11">
        <v>168245</v>
      </c>
      <c r="I290" s="11">
        <v>0</v>
      </c>
      <c r="J290" s="11">
        <v>88094774</v>
      </c>
      <c r="K290" s="11">
        <v>2124428</v>
      </c>
      <c r="L290" s="11">
        <v>56374287</v>
      </c>
      <c r="M290" s="28">
        <v>777192250</v>
      </c>
    </row>
    <row r="291" spans="1:13" ht="13.5" x14ac:dyDescent="0.25">
      <c r="A291" s="27">
        <v>41790</v>
      </c>
      <c r="B291" s="11">
        <v>8008298</v>
      </c>
      <c r="C291" s="11">
        <v>105451000</v>
      </c>
      <c r="D291" s="11">
        <v>162820674</v>
      </c>
      <c r="E291" s="11">
        <v>338088287</v>
      </c>
      <c r="F291" s="11">
        <v>27688071</v>
      </c>
      <c r="G291" s="11">
        <v>365776358</v>
      </c>
      <c r="H291" s="11">
        <v>104369</v>
      </c>
      <c r="I291" s="11">
        <v>0</v>
      </c>
      <c r="J291" s="11">
        <v>88562481</v>
      </c>
      <c r="K291" s="11">
        <v>1881254</v>
      </c>
      <c r="L291" s="11">
        <v>58969070</v>
      </c>
      <c r="M291" s="28">
        <v>791573504</v>
      </c>
    </row>
    <row r="292" spans="1:13" ht="13.5" x14ac:dyDescent="0.25">
      <c r="A292" s="27">
        <v>41820</v>
      </c>
      <c r="B292" s="11">
        <v>8445371</v>
      </c>
      <c r="C292" s="11">
        <v>129010745</v>
      </c>
      <c r="D292" s="11">
        <v>154120631</v>
      </c>
      <c r="E292" s="11">
        <v>341043180</v>
      </c>
      <c r="F292" s="11">
        <v>30055829</v>
      </c>
      <c r="G292" s="11">
        <v>371099009</v>
      </c>
      <c r="H292" s="11">
        <v>41092</v>
      </c>
      <c r="I292" s="11">
        <v>0</v>
      </c>
      <c r="J292" s="11">
        <v>79233958</v>
      </c>
      <c r="K292" s="11">
        <v>3163203</v>
      </c>
      <c r="L292" s="11">
        <v>58256839</v>
      </c>
      <c r="M292" s="28">
        <v>803370848</v>
      </c>
    </row>
    <row r="293" spans="1:13" ht="13.5" x14ac:dyDescent="0.25">
      <c r="A293" s="27">
        <v>41851</v>
      </c>
      <c r="B293" s="11">
        <v>8033175</v>
      </c>
      <c r="C293" s="11">
        <v>123597917</v>
      </c>
      <c r="D293" s="11">
        <v>144120989</v>
      </c>
      <c r="E293" s="11">
        <v>348460264</v>
      </c>
      <c r="F293" s="11">
        <v>28875137</v>
      </c>
      <c r="G293" s="11">
        <v>377335401</v>
      </c>
      <c r="H293" s="11">
        <v>0</v>
      </c>
      <c r="I293" s="11">
        <v>0</v>
      </c>
      <c r="J293" s="11">
        <v>80863101</v>
      </c>
      <c r="K293" s="11">
        <v>2188311</v>
      </c>
      <c r="L293" s="11">
        <v>57148123</v>
      </c>
      <c r="M293" s="28">
        <v>793287017</v>
      </c>
    </row>
    <row r="294" spans="1:13" ht="13.5" x14ac:dyDescent="0.25">
      <c r="A294" s="27">
        <v>41882</v>
      </c>
      <c r="B294" s="11">
        <v>7131006</v>
      </c>
      <c r="C294" s="11">
        <v>77968730</v>
      </c>
      <c r="D294" s="11">
        <v>189230485</v>
      </c>
      <c r="E294" s="11">
        <v>350046722</v>
      </c>
      <c r="F294" s="11">
        <v>28377628</v>
      </c>
      <c r="G294" s="11">
        <v>378424350</v>
      </c>
      <c r="H294" s="11">
        <v>60322</v>
      </c>
      <c r="I294" s="11">
        <v>0</v>
      </c>
      <c r="J294" s="11">
        <v>82166333</v>
      </c>
      <c r="K294" s="11">
        <v>1803956</v>
      </c>
      <c r="L294" s="11">
        <v>61867137</v>
      </c>
      <c r="M294" s="28">
        <v>798652319</v>
      </c>
    </row>
    <row r="295" spans="1:13" ht="13.5" x14ac:dyDescent="0.25">
      <c r="A295" s="27">
        <v>41912</v>
      </c>
      <c r="B295" s="11">
        <v>7477789</v>
      </c>
      <c r="C295" s="11">
        <v>82607803</v>
      </c>
      <c r="D295" s="11">
        <v>186916828</v>
      </c>
      <c r="E295" s="11">
        <v>346703048</v>
      </c>
      <c r="F295" s="11">
        <v>30566666</v>
      </c>
      <c r="G295" s="11">
        <v>377269714</v>
      </c>
      <c r="H295" s="11">
        <v>109287</v>
      </c>
      <c r="I295" s="11">
        <v>0</v>
      </c>
      <c r="J295" s="11">
        <v>82348977</v>
      </c>
      <c r="K295" s="11">
        <v>2630661</v>
      </c>
      <c r="L295" s="11">
        <v>61375846</v>
      </c>
      <c r="M295" s="28">
        <v>800736905</v>
      </c>
    </row>
    <row r="296" spans="1:13" ht="13.5" x14ac:dyDescent="0.25">
      <c r="A296" s="27">
        <v>41943</v>
      </c>
      <c r="B296" s="11">
        <v>7156760</v>
      </c>
      <c r="C296" s="11">
        <v>78577178</v>
      </c>
      <c r="D296" s="11">
        <v>184632159</v>
      </c>
      <c r="E296" s="11">
        <v>348100934</v>
      </c>
      <c r="F296" s="11">
        <v>30826803</v>
      </c>
      <c r="G296" s="11">
        <v>378927737</v>
      </c>
      <c r="H296" s="11">
        <v>60397</v>
      </c>
      <c r="I296" s="11">
        <v>0</v>
      </c>
      <c r="J296" s="11">
        <v>82325186</v>
      </c>
      <c r="K296" s="11">
        <v>1846526</v>
      </c>
      <c r="L296" s="11">
        <v>65155031</v>
      </c>
      <c r="M296" s="28">
        <v>798680974</v>
      </c>
    </row>
    <row r="297" spans="1:13" ht="13.5" x14ac:dyDescent="0.25">
      <c r="A297" s="27">
        <v>41973</v>
      </c>
      <c r="B297" s="11">
        <v>7356712</v>
      </c>
      <c r="C297" s="11">
        <v>84271125</v>
      </c>
      <c r="D297" s="11">
        <v>195760758</v>
      </c>
      <c r="E297" s="11">
        <v>351117711</v>
      </c>
      <c r="F297" s="11">
        <v>29987532</v>
      </c>
      <c r="G297" s="11">
        <v>381105243</v>
      </c>
      <c r="H297" s="11">
        <v>49228</v>
      </c>
      <c r="I297" s="11">
        <v>0</v>
      </c>
      <c r="J297" s="11">
        <v>82441272</v>
      </c>
      <c r="K297" s="11">
        <v>1961872</v>
      </c>
      <c r="L297" s="11">
        <v>67358014</v>
      </c>
      <c r="M297" s="28">
        <v>820304224</v>
      </c>
    </row>
    <row r="298" spans="1:13" ht="13.5" x14ac:dyDescent="0.25">
      <c r="A298" s="27">
        <v>42004</v>
      </c>
      <c r="B298" s="11">
        <v>11353593</v>
      </c>
      <c r="C298" s="11">
        <v>70490384</v>
      </c>
      <c r="D298" s="11">
        <v>201764346</v>
      </c>
      <c r="E298" s="11">
        <v>352399222</v>
      </c>
      <c r="F298" s="11">
        <v>28571061</v>
      </c>
      <c r="G298" s="11">
        <v>380970283</v>
      </c>
      <c r="H298" s="11">
        <v>98521</v>
      </c>
      <c r="I298" s="11">
        <v>0</v>
      </c>
      <c r="J298" s="11">
        <v>83416968</v>
      </c>
      <c r="K298" s="11">
        <v>3297521</v>
      </c>
      <c r="L298" s="11">
        <v>67193725</v>
      </c>
      <c r="M298" s="28">
        <v>818585341</v>
      </c>
    </row>
    <row r="299" spans="1:13" ht="13.5" x14ac:dyDescent="0.25">
      <c r="A299" s="27">
        <v>42035</v>
      </c>
      <c r="B299" s="11">
        <v>7004654</v>
      </c>
      <c r="C299" s="11">
        <v>70976673</v>
      </c>
      <c r="D299" s="11">
        <v>212098756</v>
      </c>
      <c r="E299" s="11">
        <v>354149767</v>
      </c>
      <c r="F299" s="11">
        <v>27775232</v>
      </c>
      <c r="G299" s="11">
        <v>381924999</v>
      </c>
      <c r="H299" s="11">
        <v>228120</v>
      </c>
      <c r="I299" s="11">
        <v>0</v>
      </c>
      <c r="J299" s="11">
        <v>84624505</v>
      </c>
      <c r="K299" s="11">
        <v>2007474</v>
      </c>
      <c r="L299" s="11">
        <v>80423180</v>
      </c>
      <c r="M299" s="28">
        <v>839288361</v>
      </c>
    </row>
    <row r="300" spans="1:13" ht="13.5" x14ac:dyDescent="0.25">
      <c r="A300" s="27">
        <v>42063</v>
      </c>
      <c r="B300" s="11">
        <v>7473079</v>
      </c>
      <c r="C300" s="11">
        <v>84662852</v>
      </c>
      <c r="D300" s="11">
        <v>202873131</v>
      </c>
      <c r="E300" s="11">
        <v>355009781</v>
      </c>
      <c r="F300" s="11">
        <v>29716267</v>
      </c>
      <c r="G300" s="11">
        <v>384726048</v>
      </c>
      <c r="H300" s="11">
        <v>128574</v>
      </c>
      <c r="I300" s="11">
        <v>0</v>
      </c>
      <c r="J300" s="11">
        <v>81332363</v>
      </c>
      <c r="K300" s="11">
        <v>2180388</v>
      </c>
      <c r="L300" s="11">
        <v>73521855</v>
      </c>
      <c r="M300" s="28">
        <v>836898290</v>
      </c>
    </row>
    <row r="301" spans="1:13" ht="13.5" x14ac:dyDescent="0.25">
      <c r="A301" s="27">
        <v>42094</v>
      </c>
      <c r="B301" s="11">
        <v>7699584</v>
      </c>
      <c r="C301" s="11">
        <v>74896026</v>
      </c>
      <c r="D301" s="11">
        <v>190799316</v>
      </c>
      <c r="E301" s="11">
        <v>352615393</v>
      </c>
      <c r="F301" s="11">
        <v>29546022</v>
      </c>
      <c r="G301" s="11">
        <v>382161415</v>
      </c>
      <c r="H301" s="11">
        <v>139367</v>
      </c>
      <c r="I301" s="11">
        <v>0</v>
      </c>
      <c r="J301" s="11">
        <v>81740464</v>
      </c>
      <c r="K301" s="11">
        <v>4107480</v>
      </c>
      <c r="L301" s="11">
        <v>81068156</v>
      </c>
      <c r="M301" s="28">
        <v>822611808</v>
      </c>
    </row>
    <row r="302" spans="1:13" ht="13.5" x14ac:dyDescent="0.25">
      <c r="A302" s="27">
        <v>42124</v>
      </c>
      <c r="B302" s="11">
        <v>7845975</v>
      </c>
      <c r="C302" s="11">
        <v>82096924</v>
      </c>
      <c r="D302" s="11">
        <v>188124070</v>
      </c>
      <c r="E302" s="11">
        <v>355986530</v>
      </c>
      <c r="F302" s="11">
        <v>26452708</v>
      </c>
      <c r="G302" s="11">
        <v>382439238</v>
      </c>
      <c r="H302" s="11">
        <v>135644</v>
      </c>
      <c r="I302" s="11">
        <v>0</v>
      </c>
      <c r="J302" s="11">
        <v>81086882</v>
      </c>
      <c r="K302" s="11">
        <v>2156827</v>
      </c>
      <c r="L302" s="11">
        <v>75651948</v>
      </c>
      <c r="M302" s="28">
        <v>819537508</v>
      </c>
    </row>
    <row r="303" spans="1:13" ht="13.5" x14ac:dyDescent="0.25">
      <c r="A303" s="27">
        <v>42155</v>
      </c>
      <c r="B303" s="11">
        <v>8052498</v>
      </c>
      <c r="C303" s="11">
        <v>71861693</v>
      </c>
      <c r="D303" s="11">
        <v>212249893</v>
      </c>
      <c r="E303" s="11">
        <v>357682160</v>
      </c>
      <c r="F303" s="11">
        <v>28033782</v>
      </c>
      <c r="G303" s="11">
        <v>385715942</v>
      </c>
      <c r="H303" s="11">
        <v>110857</v>
      </c>
      <c r="I303" s="11">
        <v>0</v>
      </c>
      <c r="J303" s="11">
        <v>80787201</v>
      </c>
      <c r="K303" s="11">
        <v>2302610</v>
      </c>
      <c r="L303" s="11">
        <v>74842802</v>
      </c>
      <c r="M303" s="28">
        <v>835923496</v>
      </c>
    </row>
    <row r="304" spans="1:13" ht="13.5" x14ac:dyDescent="0.25">
      <c r="A304" s="27">
        <v>42185</v>
      </c>
      <c r="B304" s="11">
        <v>9928844</v>
      </c>
      <c r="C304" s="11">
        <v>68028765</v>
      </c>
      <c r="D304" s="11">
        <v>224859249</v>
      </c>
      <c r="E304" s="11">
        <v>357561679</v>
      </c>
      <c r="F304" s="11">
        <v>28548462</v>
      </c>
      <c r="G304" s="11">
        <v>386110141</v>
      </c>
      <c r="H304" s="11">
        <v>196287</v>
      </c>
      <c r="I304" s="11">
        <v>0</v>
      </c>
      <c r="J304" s="11">
        <v>80328107</v>
      </c>
      <c r="K304" s="11">
        <v>2115180</v>
      </c>
      <c r="L304" s="11">
        <v>74675231</v>
      </c>
      <c r="M304" s="28">
        <v>846241804</v>
      </c>
    </row>
    <row r="305" spans="1:13" ht="13.5" x14ac:dyDescent="0.25">
      <c r="A305" s="27">
        <v>42216</v>
      </c>
      <c r="B305" s="11">
        <v>7762105</v>
      </c>
      <c r="C305" s="11">
        <v>68915090</v>
      </c>
      <c r="D305" s="11">
        <v>215293037</v>
      </c>
      <c r="E305" s="11">
        <v>365400250</v>
      </c>
      <c r="F305" s="11">
        <v>27241185</v>
      </c>
      <c r="G305" s="11">
        <v>392641435</v>
      </c>
      <c r="H305" s="11">
        <v>278925</v>
      </c>
      <c r="I305" s="11">
        <v>0</v>
      </c>
      <c r="J305" s="11">
        <v>81405651</v>
      </c>
      <c r="K305" s="11">
        <v>2652632</v>
      </c>
      <c r="L305" s="11">
        <v>81671639</v>
      </c>
      <c r="M305" s="28">
        <v>850620514</v>
      </c>
    </row>
    <row r="306" spans="1:13" ht="13.5" x14ac:dyDescent="0.25">
      <c r="A306" s="27">
        <v>42247</v>
      </c>
      <c r="B306" s="11">
        <v>7828112</v>
      </c>
      <c r="C306" s="11">
        <v>83666481</v>
      </c>
      <c r="D306" s="11">
        <v>215095229</v>
      </c>
      <c r="E306" s="11">
        <v>372548581</v>
      </c>
      <c r="F306" s="11">
        <v>28859296</v>
      </c>
      <c r="G306" s="11">
        <v>401407877</v>
      </c>
      <c r="H306" s="11">
        <v>329557</v>
      </c>
      <c r="I306" s="11">
        <v>0</v>
      </c>
      <c r="J306" s="11">
        <v>81697522</v>
      </c>
      <c r="K306" s="11">
        <v>2812184</v>
      </c>
      <c r="L306" s="11">
        <v>77572389</v>
      </c>
      <c r="M306" s="28">
        <v>870409351</v>
      </c>
    </row>
    <row r="307" spans="1:13" ht="13.5" x14ac:dyDescent="0.25">
      <c r="A307" s="27">
        <v>42277</v>
      </c>
      <c r="B307" s="11">
        <v>9086880</v>
      </c>
      <c r="C307" s="11">
        <v>77477767</v>
      </c>
      <c r="D307" s="11">
        <v>226526263</v>
      </c>
      <c r="E307" s="11">
        <v>376362051</v>
      </c>
      <c r="F307" s="11">
        <v>28514704</v>
      </c>
      <c r="G307" s="11">
        <v>404876755</v>
      </c>
      <c r="H307" s="11">
        <v>200514</v>
      </c>
      <c r="I307" s="11">
        <v>0</v>
      </c>
      <c r="J307" s="11">
        <v>81485638</v>
      </c>
      <c r="K307" s="11">
        <v>3483152</v>
      </c>
      <c r="L307" s="11">
        <v>78976370</v>
      </c>
      <c r="M307" s="28">
        <v>882113339</v>
      </c>
    </row>
    <row r="308" spans="1:13" ht="13.5" x14ac:dyDescent="0.25">
      <c r="A308" s="27">
        <v>42308</v>
      </c>
      <c r="B308" s="11">
        <v>7298135</v>
      </c>
      <c r="C308" s="11">
        <v>74009105</v>
      </c>
      <c r="D308" s="11">
        <v>230370373</v>
      </c>
      <c r="E308" s="11">
        <v>379403012</v>
      </c>
      <c r="F308" s="11">
        <v>30202019</v>
      </c>
      <c r="G308" s="11">
        <v>409605031</v>
      </c>
      <c r="H308" s="11">
        <v>150585</v>
      </c>
      <c r="I308" s="11">
        <v>0</v>
      </c>
      <c r="J308" s="11">
        <v>83317235</v>
      </c>
      <c r="K308" s="11">
        <v>2112519</v>
      </c>
      <c r="L308" s="11">
        <v>81788190</v>
      </c>
      <c r="M308" s="28">
        <v>888651173</v>
      </c>
    </row>
    <row r="309" spans="1:13" ht="13.5" x14ac:dyDescent="0.25">
      <c r="A309" s="27">
        <v>42338</v>
      </c>
      <c r="B309" s="11">
        <v>7631270</v>
      </c>
      <c r="C309" s="11">
        <v>80376981</v>
      </c>
      <c r="D309" s="11">
        <v>241544714</v>
      </c>
      <c r="E309" s="11">
        <v>385878235</v>
      </c>
      <c r="F309" s="11">
        <v>29167858</v>
      </c>
      <c r="G309" s="11">
        <v>415046093</v>
      </c>
      <c r="H309" s="11">
        <v>71018</v>
      </c>
      <c r="I309" s="11">
        <v>0</v>
      </c>
      <c r="J309" s="11">
        <v>82006407</v>
      </c>
      <c r="K309" s="11">
        <v>2482442</v>
      </c>
      <c r="L309" s="11">
        <v>81538762</v>
      </c>
      <c r="M309" s="28">
        <v>910697687</v>
      </c>
    </row>
    <row r="310" spans="1:13" ht="13.5" x14ac:dyDescent="0.25">
      <c r="A310" s="27">
        <v>42369</v>
      </c>
      <c r="B310" s="11">
        <v>10968147</v>
      </c>
      <c r="C310" s="11">
        <v>76349559</v>
      </c>
      <c r="D310" s="11">
        <v>235297130</v>
      </c>
      <c r="E310" s="11">
        <v>388295747</v>
      </c>
      <c r="F310" s="11">
        <v>25855667</v>
      </c>
      <c r="G310" s="11">
        <v>414151414</v>
      </c>
      <c r="H310" s="11">
        <v>164394</v>
      </c>
      <c r="I310" s="11">
        <v>0</v>
      </c>
      <c r="J310" s="11">
        <v>82199430</v>
      </c>
      <c r="K310" s="11">
        <v>3029008</v>
      </c>
      <c r="L310" s="11">
        <v>83631111</v>
      </c>
      <c r="M310" s="28">
        <v>905790193</v>
      </c>
    </row>
    <row r="311" spans="1:13" ht="13.5" x14ac:dyDescent="0.25">
      <c r="A311" s="27">
        <v>42400</v>
      </c>
      <c r="B311" s="11">
        <v>7986810</v>
      </c>
      <c r="C311" s="11">
        <v>77623782</v>
      </c>
      <c r="D311" s="11">
        <v>259387508</v>
      </c>
      <c r="E311" s="11">
        <v>389506763</v>
      </c>
      <c r="F311" s="11">
        <v>29158065</v>
      </c>
      <c r="G311" s="11">
        <v>418664828</v>
      </c>
      <c r="H311" s="11">
        <v>164810</v>
      </c>
      <c r="I311" s="11">
        <v>0</v>
      </c>
      <c r="J311" s="11">
        <v>81145718</v>
      </c>
      <c r="K311" s="11">
        <v>2559163</v>
      </c>
      <c r="L311" s="11">
        <v>87329569</v>
      </c>
      <c r="M311" s="28">
        <v>934862188</v>
      </c>
    </row>
    <row r="312" spans="1:13" ht="13.5" x14ac:dyDescent="0.25">
      <c r="A312" s="27"/>
    </row>
    <row r="313" spans="1:13" ht="13.5" x14ac:dyDescent="0.25">
      <c r="A313" s="27"/>
    </row>
    <row r="314" spans="1:13" ht="13.5" x14ac:dyDescent="0.25">
      <c r="A314" s="27"/>
    </row>
    <row r="315" spans="1:13" ht="13.5" x14ac:dyDescent="0.25">
      <c r="A315" s="27"/>
    </row>
    <row r="316" spans="1:13" ht="13.5" x14ac:dyDescent="0.25">
      <c r="A316" s="2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16"/>
  <sheetViews>
    <sheetView zoomScaleNormal="100" workbookViewId="0">
      <selection activeCell="D34" sqref="D34"/>
    </sheetView>
  </sheetViews>
  <sheetFormatPr defaultRowHeight="12.75" x14ac:dyDescent="0.2"/>
  <cols>
    <col min="1" max="1" width="9.28515625" bestFit="1" customWidth="1"/>
    <col min="2" max="2" width="10.140625" bestFit="1" customWidth="1"/>
    <col min="3" max="3" width="11.28515625" bestFit="1" customWidth="1"/>
    <col min="4" max="4" width="10.85546875" customWidth="1"/>
    <col min="5" max="5" width="14.5703125" customWidth="1"/>
    <col min="6" max="6" width="11.140625" bestFit="1" customWidth="1"/>
    <col min="7" max="7" width="12.5703125" customWidth="1"/>
    <col min="8" max="8" width="9.85546875" bestFit="1" customWidth="1"/>
    <col min="9" max="9" width="11.140625" bestFit="1" customWidth="1"/>
    <col min="10" max="10" width="11.5703125" bestFit="1" customWidth="1"/>
    <col min="11" max="11" width="9.42578125" bestFit="1" customWidth="1"/>
    <col min="12" max="12" width="10.5703125" bestFit="1" customWidth="1"/>
    <col min="13" max="13" width="10.7109375" customWidth="1"/>
  </cols>
  <sheetData>
    <row r="1" spans="1:18" ht="18.75" x14ac:dyDescent="0.3">
      <c r="B1" s="1"/>
      <c r="C1" s="1"/>
      <c r="D1" s="1"/>
      <c r="E1" s="10" t="s">
        <v>51</v>
      </c>
      <c r="F1" s="1"/>
      <c r="G1" s="1"/>
      <c r="H1" s="1"/>
      <c r="I1" s="1"/>
      <c r="J1" s="1"/>
      <c r="K1" s="1"/>
      <c r="L1" s="1"/>
      <c r="M1" s="2" t="s">
        <v>45</v>
      </c>
      <c r="N1" s="1"/>
      <c r="O1" s="1"/>
      <c r="P1" s="1"/>
      <c r="Q1" s="1"/>
      <c r="R1" s="1"/>
    </row>
    <row r="2" spans="1:18" ht="18.75" x14ac:dyDescent="0.3">
      <c r="A2" s="3" t="s">
        <v>0</v>
      </c>
      <c r="B2" s="3"/>
      <c r="C2" s="3"/>
      <c r="D2" s="3"/>
      <c r="E2" s="3"/>
      <c r="F2" s="3"/>
      <c r="G2" s="3"/>
      <c r="H2" s="3"/>
      <c r="I2" s="3"/>
      <c r="J2" s="3"/>
      <c r="K2" s="3"/>
      <c r="L2" s="3"/>
      <c r="M2" s="1"/>
      <c r="N2" s="1"/>
      <c r="O2" s="1"/>
      <c r="P2" s="1"/>
      <c r="Q2" s="1"/>
      <c r="R2" s="1"/>
    </row>
    <row r="3" spans="1:18" ht="18.75" x14ac:dyDescent="0.3">
      <c r="A3" s="3" t="s">
        <v>1</v>
      </c>
      <c r="B3" s="3"/>
      <c r="C3" s="3"/>
      <c r="D3" s="3"/>
      <c r="E3" s="3"/>
      <c r="F3" s="3"/>
      <c r="G3" s="3"/>
      <c r="H3" s="3"/>
      <c r="I3" s="3"/>
      <c r="J3" s="3"/>
      <c r="K3" s="3"/>
      <c r="L3" s="3"/>
      <c r="M3" s="1"/>
      <c r="N3" s="1"/>
      <c r="O3" s="1"/>
      <c r="P3" s="1"/>
      <c r="Q3" s="1"/>
      <c r="R3" s="1"/>
    </row>
    <row r="4" spans="1:18" ht="13.5" x14ac:dyDescent="0.25">
      <c r="A4" s="1"/>
      <c r="B4" s="1"/>
      <c r="C4" s="1"/>
      <c r="D4" s="1"/>
      <c r="E4" s="1"/>
      <c r="F4" s="1"/>
      <c r="G4" s="1"/>
      <c r="H4" s="1"/>
      <c r="I4" s="1"/>
      <c r="J4" s="1"/>
      <c r="K4" s="1"/>
      <c r="L4" s="1"/>
      <c r="M4" s="1"/>
      <c r="N4" s="1"/>
      <c r="O4" s="1"/>
      <c r="P4" s="1"/>
      <c r="Q4" s="1"/>
      <c r="R4" s="1"/>
    </row>
    <row r="5" spans="1:18" ht="13.5" x14ac:dyDescent="0.25">
      <c r="A5" s="1"/>
      <c r="B5" s="1"/>
      <c r="C5" s="1"/>
      <c r="D5" s="1"/>
      <c r="E5" s="1"/>
      <c r="F5" s="1"/>
      <c r="G5" s="1"/>
      <c r="H5" s="1"/>
      <c r="I5" s="1"/>
      <c r="J5" s="1"/>
      <c r="K5" s="4" t="s">
        <v>39</v>
      </c>
      <c r="L5" s="4"/>
      <c r="M5" s="1"/>
      <c r="N5" s="1"/>
      <c r="O5" s="1"/>
      <c r="P5" s="1"/>
      <c r="Q5" s="1"/>
      <c r="R5" s="1"/>
    </row>
    <row r="6" spans="1:18" ht="13.5" x14ac:dyDescent="0.25">
      <c r="A6" s="1"/>
      <c r="B6" s="1"/>
      <c r="C6" s="1"/>
      <c r="D6" s="1"/>
      <c r="E6" s="4" t="s">
        <v>38</v>
      </c>
      <c r="F6" s="4"/>
      <c r="G6" s="4"/>
      <c r="H6" s="4" t="s">
        <v>37</v>
      </c>
      <c r="I6" s="4"/>
      <c r="J6" s="4"/>
      <c r="K6" s="1"/>
      <c r="L6" s="1"/>
      <c r="M6" s="1"/>
      <c r="N6" s="1"/>
      <c r="O6" s="1"/>
      <c r="P6" s="1"/>
      <c r="Q6" s="1"/>
      <c r="R6" s="1"/>
    </row>
    <row r="7" spans="1:18" ht="13.5" x14ac:dyDescent="0.25">
      <c r="A7" s="1" t="s">
        <v>2</v>
      </c>
      <c r="B7" s="1"/>
      <c r="C7" s="1"/>
      <c r="D7" s="1"/>
      <c r="E7" s="1"/>
      <c r="F7" s="1"/>
      <c r="G7" s="1"/>
      <c r="H7" s="1"/>
      <c r="I7" s="1"/>
      <c r="J7" s="1"/>
      <c r="K7" s="1"/>
      <c r="L7" s="1"/>
      <c r="M7" s="1"/>
      <c r="N7" s="1"/>
      <c r="O7" s="1"/>
      <c r="P7" s="1"/>
      <c r="Q7" s="1"/>
      <c r="R7" s="1"/>
    </row>
    <row r="8" spans="1:18" ht="13.5" x14ac:dyDescent="0.25">
      <c r="A8" s="1"/>
      <c r="B8" s="5" t="s">
        <v>35</v>
      </c>
      <c r="C8" s="5"/>
      <c r="D8" s="5"/>
      <c r="E8" s="5" t="s">
        <v>36</v>
      </c>
      <c r="F8" s="5" t="s">
        <v>36</v>
      </c>
      <c r="G8" s="5"/>
      <c r="H8" s="5"/>
      <c r="I8" s="5"/>
      <c r="J8" s="5"/>
      <c r="K8" s="5" t="s">
        <v>34</v>
      </c>
      <c r="L8" s="5"/>
      <c r="M8" s="1"/>
      <c r="N8" s="1"/>
      <c r="O8" s="1"/>
      <c r="P8" s="1"/>
      <c r="Q8" s="1"/>
      <c r="R8" s="1"/>
    </row>
    <row r="9" spans="1:18" ht="13.5" x14ac:dyDescent="0.25">
      <c r="A9" s="1" t="s">
        <v>3</v>
      </c>
      <c r="B9" s="5"/>
      <c r="C9" s="5" t="s">
        <v>33</v>
      </c>
      <c r="D9" s="5" t="s">
        <v>32</v>
      </c>
      <c r="E9" s="5" t="s">
        <v>31</v>
      </c>
      <c r="F9" s="5" t="s">
        <v>30</v>
      </c>
      <c r="G9" s="5"/>
      <c r="H9" s="5" t="s">
        <v>29</v>
      </c>
      <c r="I9" s="5"/>
      <c r="J9" s="5" t="s">
        <v>28</v>
      </c>
      <c r="K9" s="5" t="s">
        <v>27</v>
      </c>
      <c r="L9" s="5" t="s">
        <v>26</v>
      </c>
      <c r="M9" s="5" t="s">
        <v>16</v>
      </c>
      <c r="N9" s="1"/>
      <c r="O9" s="1"/>
      <c r="P9" s="1"/>
      <c r="Q9" s="1"/>
      <c r="R9" s="1"/>
    </row>
    <row r="10" spans="1:18" ht="13.5" x14ac:dyDescent="0.25">
      <c r="A10" s="1" t="s">
        <v>4</v>
      </c>
      <c r="B10" s="5" t="s">
        <v>23</v>
      </c>
      <c r="C10" s="5" t="s">
        <v>24</v>
      </c>
      <c r="D10" s="6" t="s">
        <v>25</v>
      </c>
      <c r="E10" s="5" t="s">
        <v>22</v>
      </c>
      <c r="F10" s="5" t="s">
        <v>21</v>
      </c>
      <c r="G10" s="5" t="s">
        <v>16</v>
      </c>
      <c r="H10" s="5" t="s">
        <v>20</v>
      </c>
      <c r="I10" s="5" t="s">
        <v>40</v>
      </c>
      <c r="J10" s="5" t="s">
        <v>19</v>
      </c>
      <c r="K10" s="5" t="s">
        <v>18</v>
      </c>
      <c r="L10" s="5" t="s">
        <v>17</v>
      </c>
      <c r="M10" s="1"/>
      <c r="N10" s="1"/>
      <c r="O10" s="1"/>
      <c r="P10" s="1"/>
      <c r="Q10" s="1"/>
      <c r="R10" s="1"/>
    </row>
    <row r="12" spans="1:18" ht="13.5" x14ac:dyDescent="0.25">
      <c r="A12" s="7">
        <v>2007</v>
      </c>
      <c r="B12" s="8"/>
      <c r="C12" s="8"/>
      <c r="D12" s="8"/>
      <c r="E12" s="8"/>
      <c r="F12" s="8"/>
      <c r="G12" s="8"/>
      <c r="H12" s="8"/>
      <c r="I12" s="8"/>
      <c r="J12" s="8"/>
      <c r="K12" s="8"/>
      <c r="L12" s="8"/>
      <c r="M12" s="9"/>
    </row>
    <row r="13" spans="1:18" ht="13.5" x14ac:dyDescent="0.25">
      <c r="A13" s="1" t="s">
        <v>48</v>
      </c>
      <c r="B13" s="8">
        <f>+'[5]2007tab8&amp;9A'!$AD$66</f>
        <v>4806662</v>
      </c>
      <c r="C13" s="8">
        <f>+'[5]2007tab8&amp;9A'!$AD$69</f>
        <v>68390520</v>
      </c>
      <c r="D13" s="8">
        <f>+'[5]2007tab8&amp;9A'!$AD$72</f>
        <v>93327197</v>
      </c>
      <c r="E13" s="8">
        <f>+'[5]2007tab8&amp;9A'!$AD$88</f>
        <v>133626544</v>
      </c>
      <c r="F13" s="8">
        <f>+'[5]2007tab8&amp;9A'!$AD$89</f>
        <v>30479531</v>
      </c>
      <c r="G13" s="8">
        <f>SUM(E13:F13)</f>
        <v>164106075</v>
      </c>
      <c r="H13" s="8">
        <f>+'[5]2007tab8&amp;9A'!$AD$103</f>
        <v>1023077</v>
      </c>
      <c r="I13" s="8">
        <f>+'[5]2007tab8&amp;9A'!$AD$105</f>
        <v>33747441</v>
      </c>
      <c r="J13" s="8">
        <f>+'[5]2007tab8&amp;9A'!$AD$107</f>
        <v>26513590</v>
      </c>
      <c r="K13" s="8">
        <f>+'[5]2007tab8&amp;9A'!$AD$111</f>
        <v>7924711</v>
      </c>
      <c r="L13" s="8">
        <f>+'[5]2007tab8&amp;9A'!$AD$115</f>
        <v>39615536</v>
      </c>
      <c r="M13" s="9">
        <f>SUM(G13:L13)+B13+C13+D13</f>
        <v>439454809</v>
      </c>
    </row>
    <row r="14" spans="1:18" ht="13.5" x14ac:dyDescent="0.25">
      <c r="A14" s="1" t="s">
        <v>11</v>
      </c>
      <c r="B14" s="8">
        <f>+'[5]2007tab8&amp;9A'!$AG$66</f>
        <v>3692688</v>
      </c>
      <c r="C14" s="8">
        <f>+'[5]2007tab8&amp;9A'!$AG$69</f>
        <v>60056936</v>
      </c>
      <c r="D14" s="8">
        <f>+'[5]2007tab8&amp;9A'!$AG$72</f>
        <v>105317413</v>
      </c>
      <c r="E14" s="8">
        <f>+'[5]2007tab8&amp;9A'!$AG$88</f>
        <v>141770609</v>
      </c>
      <c r="F14" s="8">
        <f>+'[5]2007tab8&amp;9A'!$AG$89</f>
        <v>30999118</v>
      </c>
      <c r="G14" s="8">
        <f>SUM(E14:F14)</f>
        <v>172769727</v>
      </c>
      <c r="H14" s="8">
        <f>+'[5]2007tab8&amp;9A'!$AG$103</f>
        <v>1695850</v>
      </c>
      <c r="I14" s="8">
        <f>+'[5]2007tab8&amp;9A'!$AG$105</f>
        <v>33290296</v>
      </c>
      <c r="J14" s="8">
        <f>+'[5]2007tab8&amp;9A'!$AG$107</f>
        <v>31653052</v>
      </c>
      <c r="K14" s="8">
        <f>+'[5]2007tab8&amp;9A'!$AG$111</f>
        <v>4628154</v>
      </c>
      <c r="L14" s="8">
        <f>+'[5]2007tab8&amp;9A'!$AG$115</f>
        <v>39176876</v>
      </c>
      <c r="M14" s="9">
        <f>SUM(G14:L14)+B14+C14+D14</f>
        <v>452280992</v>
      </c>
    </row>
    <row r="15" spans="1:18" ht="13.5" x14ac:dyDescent="0.25">
      <c r="A15" s="1" t="s">
        <v>46</v>
      </c>
      <c r="B15" s="8">
        <f>+'[5]2007tab8&amp;9A'!$AJ$66</f>
        <v>3951165</v>
      </c>
      <c r="C15" s="8">
        <f>+'[5]2007tab8&amp;9A'!$AJ$69</f>
        <v>60014303</v>
      </c>
      <c r="D15" s="8">
        <f>+'[5]2007tab8&amp;9A'!$AJ$72</f>
        <v>111578489</v>
      </c>
      <c r="E15" s="8">
        <f>+'[5]2007tab8&amp;9A'!$AJ$88</f>
        <v>155376574</v>
      </c>
      <c r="F15" s="8">
        <f>+'[5]2007tab8&amp;9A'!$AJ$89</f>
        <v>28521844</v>
      </c>
      <c r="G15" s="8">
        <f>SUM(E15:F15)</f>
        <v>183898418</v>
      </c>
      <c r="H15" s="8">
        <f>+'[5]2007tab8&amp;9A'!$AJ$103</f>
        <v>1923936</v>
      </c>
      <c r="I15" s="8">
        <f>+'[5]2007tab8&amp;9A'!$AJ$105</f>
        <v>29262565</v>
      </c>
      <c r="J15" s="8">
        <f>+'[5]2007tab8&amp;9A'!$AJ$107</f>
        <v>33691282</v>
      </c>
      <c r="K15" s="8">
        <f>+'[5]2007tab8&amp;9A'!$AJ$111</f>
        <v>5177630</v>
      </c>
      <c r="L15" s="8">
        <f>+'[5]2007tab8&amp;9A'!$AJ$115</f>
        <v>42107147</v>
      </c>
      <c r="M15" s="9">
        <f>SUM(G15:L15)+B15+C15+D15</f>
        <v>471604935</v>
      </c>
    </row>
    <row r="16" spans="1:18" ht="13.5" x14ac:dyDescent="0.25">
      <c r="A16" s="1" t="s">
        <v>53</v>
      </c>
      <c r="B16" s="8">
        <f>+'[5]2007tab8&amp;9A'!$AM$66</f>
        <v>6545726</v>
      </c>
      <c r="C16" s="8">
        <f>+'[5]2007tab8&amp;9A'!$AM$69</f>
        <v>69210728</v>
      </c>
      <c r="D16" s="8">
        <f>+'[5]2007tab8&amp;9A'!$AM$72</f>
        <v>109305996</v>
      </c>
      <c r="E16" s="8">
        <f>+'[5]2007tab8&amp;9A'!$AM$88</f>
        <v>163439742</v>
      </c>
      <c r="F16" s="8">
        <f>+'[5]2007tab8&amp;9A'!$AM$89</f>
        <v>31663196</v>
      </c>
      <c r="G16" s="8">
        <f>SUM(E16:F16)</f>
        <v>195102938</v>
      </c>
      <c r="H16" s="8">
        <f>+'[5]2007tab8&amp;9A'!$AM$103</f>
        <v>2109194</v>
      </c>
      <c r="I16" s="8">
        <f>+'[5]2007tab8&amp;9A'!$AM$105</f>
        <v>29479650</v>
      </c>
      <c r="J16" s="8">
        <f>+'[5]2007tab8&amp;9A'!$AM$107</f>
        <v>31916104</v>
      </c>
      <c r="K16" s="8">
        <f>+'[5]2007tab8&amp;9A'!$AM$111</f>
        <v>5870977</v>
      </c>
      <c r="L16" s="8">
        <f>+'[5]2007tab8&amp;9A'!$AM$115</f>
        <v>41419285</v>
      </c>
      <c r="M16" s="9">
        <f>SUM(G16:L16)+B16+C16+D16</f>
        <v>490960598</v>
      </c>
    </row>
  </sheetData>
  <phoneticPr fontId="0" type="noConversion"/>
  <pageMargins left="0.75" right="0.75" top="1" bottom="1" header="0.5" footer="0.5"/>
  <pageSetup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FS.DTI.02</vt:lpstr>
      <vt:lpstr>Notes</vt:lpstr>
      <vt:lpstr>Sheet1</vt:lpstr>
      <vt:lpstr>Sheet2</vt:lpstr>
      <vt:lpstr>Sheet4</vt:lpstr>
      <vt:lpstr>FS.DTI.02!Print_Area</vt:lpstr>
      <vt:lpstr>Sheet1!Print_Area</vt:lpstr>
    </vt:vector>
  </TitlesOfParts>
  <Company>BANK OF JAMAICA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BANK OF JAMAICA</dc:creator>
  <cp:lastModifiedBy>Phillip Taylor</cp:lastModifiedBy>
  <cp:lastPrinted>2014-02-03T01:12:51Z</cp:lastPrinted>
  <dcterms:created xsi:type="dcterms:W3CDTF">2000-04-03T20:27:40Z</dcterms:created>
  <dcterms:modified xsi:type="dcterms:W3CDTF">2024-04-11T20:02:19Z</dcterms:modified>
</cp:coreProperties>
</file>