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8940" tabRatio="615" activeTab="0"/>
  </bookViews>
  <sheets>
    <sheet name="JNB" sheetId="1" r:id="rId1"/>
  </sheets>
  <externalReferences>
    <externalReference r:id="rId4"/>
    <externalReference r:id="rId5"/>
    <externalReference r:id="rId6"/>
    <externalReference r:id="rId7"/>
  </externalReferences>
  <definedNames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FIM13_DECLARATION" localSheetId="0">'[1]FIM13'!#REF!</definedName>
    <definedName name="FIM13_DECLARATION">'[1]FIM13'!#REF!</definedName>
    <definedName name="_xlnm.Print_Area" localSheetId="0">'JNB'!$A$1:$I$121</definedName>
    <definedName name="_xlnm.Print_Titles" localSheetId="0">'JNB'!$1:$6</definedName>
  </definedNames>
  <calcPr fullCalcOnLoad="1"/>
</workbook>
</file>

<file path=xl/sharedStrings.xml><?xml version="1.0" encoding="utf-8"?>
<sst xmlns="http://schemas.openxmlformats.org/spreadsheetml/2006/main" count="428" uniqueCount="189">
  <si>
    <t>SERVICES</t>
  </si>
  <si>
    <t>N/A</t>
  </si>
  <si>
    <t>Dormant Account Fee (per annum)</t>
  </si>
  <si>
    <t>In-branch Withdrawal Transaction Fee</t>
  </si>
  <si>
    <t>Certification of Account Bal./Reference Letter</t>
  </si>
  <si>
    <t>Automated Banking Machine (ABM)</t>
  </si>
  <si>
    <t>4.1.1</t>
  </si>
  <si>
    <t>4.1.1.1</t>
  </si>
  <si>
    <t>4.1.1.2</t>
  </si>
  <si>
    <t>4.1.1.3</t>
  </si>
  <si>
    <t>4.1.1.4</t>
  </si>
  <si>
    <t>4.1.1.5</t>
  </si>
  <si>
    <t>4.1.2</t>
  </si>
  <si>
    <t>4.1.2.1</t>
  </si>
  <si>
    <t>4.1.2.2</t>
  </si>
  <si>
    <t>4.1.2.3</t>
  </si>
  <si>
    <t>4.1.2.4</t>
  </si>
  <si>
    <t>4.1.2.5</t>
  </si>
  <si>
    <t>Internet Banking:</t>
  </si>
  <si>
    <t>Deposit Wallets (range of rental charges per annum)</t>
  </si>
  <si>
    <t>Safety Deposit Boxes (range of rental charges per annum)</t>
  </si>
  <si>
    <t>Annual Renewal Fee</t>
  </si>
  <si>
    <t>Annual Membership Fee:</t>
  </si>
  <si>
    <t>7.1.1</t>
  </si>
  <si>
    <t>7.1.2</t>
  </si>
  <si>
    <t>7.1.3</t>
  </si>
  <si>
    <t xml:space="preserve">      Other</t>
  </si>
  <si>
    <t>Cash Advance Charge:</t>
  </si>
  <si>
    <t>7.2.1</t>
  </si>
  <si>
    <t>7.2.2</t>
  </si>
  <si>
    <t>7.2.3</t>
  </si>
  <si>
    <t>Late Payment Charge:</t>
  </si>
  <si>
    <t>7.3.1</t>
  </si>
  <si>
    <t>7.3.2</t>
  </si>
  <si>
    <t>7.3.3</t>
  </si>
  <si>
    <t>7.4.1</t>
  </si>
  <si>
    <t>7.4.2</t>
  </si>
  <si>
    <t>7.4.3</t>
  </si>
  <si>
    <t>7.5.1</t>
  </si>
  <si>
    <t>7.5.2</t>
  </si>
  <si>
    <t>7.5.3</t>
  </si>
  <si>
    <t>Foreign Draft (sold)</t>
  </si>
  <si>
    <t>Money Order</t>
  </si>
  <si>
    <t>Standing Order</t>
  </si>
  <si>
    <t>Voucher Search</t>
  </si>
  <si>
    <t>8.3.1</t>
  </si>
  <si>
    <t>8.3.2</t>
  </si>
  <si>
    <t>4.1.1.6</t>
  </si>
  <si>
    <t>4.1.2.6</t>
  </si>
  <si>
    <t>Manager's Cheque:</t>
  </si>
  <si>
    <t>(i)</t>
  </si>
  <si>
    <t>(ii)</t>
  </si>
  <si>
    <t>Free</t>
  </si>
  <si>
    <t>(iii)</t>
  </si>
  <si>
    <t>(iv)</t>
  </si>
  <si>
    <t>Cheque Encashment Fee:</t>
  </si>
  <si>
    <t xml:space="preserve">    Own Bank </t>
  </si>
  <si>
    <t>8.7.1</t>
  </si>
  <si>
    <t>8.7.2</t>
  </si>
  <si>
    <t>Personal</t>
  </si>
  <si>
    <t>Using Own Machine:</t>
  </si>
  <si>
    <t>Notes:</t>
  </si>
  <si>
    <t xml:space="preserve">FEES AND CHARGES </t>
  </si>
  <si>
    <t>Fees and Charges include applicable taxes.</t>
  </si>
  <si>
    <t xml:space="preserve"> Inward</t>
  </si>
  <si>
    <t>Outward</t>
  </si>
  <si>
    <t xml:space="preserve">E-BANKING </t>
  </si>
  <si>
    <t xml:space="preserve">      Withdrawal</t>
  </si>
  <si>
    <t xml:space="preserve">      Deposit</t>
  </si>
  <si>
    <t xml:space="preserve">      Enquiry</t>
  </si>
  <si>
    <t xml:space="preserve">      Transfer </t>
  </si>
  <si>
    <t xml:space="preserve">      Declined</t>
  </si>
  <si>
    <t xml:space="preserve">      Statement</t>
  </si>
  <si>
    <t xml:space="preserve">     Transfer </t>
  </si>
  <si>
    <t>Replacement Debit Card</t>
  </si>
  <si>
    <t>4.4.1</t>
  </si>
  <si>
    <t>4.4.1.1</t>
  </si>
  <si>
    <t xml:space="preserve">     Enquiry </t>
  </si>
  <si>
    <t>4.4.1.2</t>
  </si>
  <si>
    <t xml:space="preserve">DEPOSITORY SERVICES </t>
  </si>
  <si>
    <t>Overrun/ Over Limit Fee</t>
  </si>
  <si>
    <t>Late Payment/ Penalty  Fee</t>
  </si>
  <si>
    <t xml:space="preserve">CREDIT CARD SERVICES </t>
  </si>
  <si>
    <t>Replacement Card Fee:</t>
  </si>
  <si>
    <t xml:space="preserve">MISCELLANEOUS CHARGES </t>
  </si>
  <si>
    <t xml:space="preserve">     Bank Customer</t>
  </si>
  <si>
    <t>Bill Payment Services:</t>
  </si>
  <si>
    <t xml:space="preserve">     In-branch</t>
  </si>
  <si>
    <t xml:space="preserve">     Internet </t>
  </si>
  <si>
    <t xml:space="preserve">      Visa  </t>
  </si>
  <si>
    <t xml:space="preserve">      Mastercard </t>
  </si>
  <si>
    <t>Funds Transfer</t>
  </si>
  <si>
    <t>Guarantees/Indemnities</t>
  </si>
  <si>
    <t>Letter of Undertaking</t>
  </si>
  <si>
    <t>In-branch Deposit Transaction Fee</t>
  </si>
  <si>
    <t>4.4.1.2.1</t>
  </si>
  <si>
    <t>Own Bank</t>
  </si>
  <si>
    <t>4.4.1.2.2</t>
  </si>
  <si>
    <t>Third Party</t>
  </si>
  <si>
    <t>8.11.1</t>
  </si>
  <si>
    <t>8.11.2</t>
  </si>
  <si>
    <r>
      <t xml:space="preserve">SAVINGS ACCOUNTS </t>
    </r>
    <r>
      <rPr>
        <b/>
        <i/>
        <sz val="16"/>
        <color indexed="12"/>
        <rFont val="Arial"/>
        <family val="2"/>
      </rPr>
      <t>(Personal)</t>
    </r>
  </si>
  <si>
    <t xml:space="preserve">  Point of Sale Transactions </t>
  </si>
  <si>
    <t xml:space="preserve">      Withdrawal </t>
  </si>
  <si>
    <t xml:space="preserve">Commitment/Acceptance Fee </t>
  </si>
  <si>
    <r>
      <t xml:space="preserve">LOANS AND DISCOUNTS </t>
    </r>
    <r>
      <rPr>
        <b/>
        <i/>
        <sz val="16"/>
        <color indexed="12"/>
        <rFont val="Arial"/>
        <family val="2"/>
      </rPr>
      <t>(Personal)</t>
    </r>
  </si>
  <si>
    <t>ANNUAL/Y-T-D CHANGES</t>
  </si>
  <si>
    <t>Minimum Balance Fee (also state threshold)</t>
  </si>
  <si>
    <t xml:space="preserve">TELEGRAPHIC/WIRE TRANSFER OF FUNDS </t>
  </si>
  <si>
    <t>Using Other Machine:</t>
  </si>
  <si>
    <t>Over-limit Charge:</t>
  </si>
  <si>
    <t>Foreign Cheque (negotiated)</t>
  </si>
  <si>
    <t xml:space="preserve">     Non-Bank Customer</t>
  </si>
  <si>
    <t xml:space="preserve">    Other Bank's Cheque</t>
  </si>
  <si>
    <r>
      <rPr>
        <b/>
        <sz val="16"/>
        <rFont val="Arial"/>
        <family val="2"/>
      </rPr>
      <t>Source:</t>
    </r>
    <r>
      <rPr>
        <sz val="16"/>
        <rFont val="Arial"/>
        <family val="2"/>
      </rPr>
      <t xml:space="preserve">     Information submitted to the Bank of Jamaica by the Building Society as at 31 December of the respective years. </t>
    </r>
  </si>
  <si>
    <t>Fees and Charges reflect a sample of the fees applicable to the building society's products/services and are not to be interpreted as an exhaustive list.</t>
  </si>
  <si>
    <t xml:space="preserve">A 100% increase and above represents either a doubling of the particular fee  or charge or instances where the fee or charge is being introduced or re-introduced after a period of discontinuation. </t>
  </si>
  <si>
    <t>N/A' - Service not applicable to institution.</t>
  </si>
  <si>
    <t>Minimum Monthly Service Charge</t>
  </si>
  <si>
    <t>Charge per Entry/Cheque</t>
  </si>
  <si>
    <t>Minimum Balance Fees (also state threshold)</t>
  </si>
  <si>
    <t>Transfer Between Accounts:</t>
  </si>
  <si>
    <t>1.4.1</t>
  </si>
  <si>
    <t xml:space="preserve">    Within Deposit-Taking Institution</t>
  </si>
  <si>
    <t>1.4.2</t>
  </si>
  <si>
    <t xml:space="preserve">    To Third Party Deposit-Taking Institution</t>
  </si>
  <si>
    <t>Interim Statement</t>
  </si>
  <si>
    <t>Duplicate/Replacement Statement</t>
  </si>
  <si>
    <t>Cheque Returned NSF</t>
  </si>
  <si>
    <t>Stop Payment/Cancellation Order:</t>
  </si>
  <si>
    <t>1.8.1</t>
  </si>
  <si>
    <t>Local Cheque</t>
  </si>
  <si>
    <t>1.8.2</t>
  </si>
  <si>
    <t>Foreign Cheque</t>
  </si>
  <si>
    <r>
      <t xml:space="preserve">CURRENT ACCOUNTS </t>
    </r>
    <r>
      <rPr>
        <b/>
        <i/>
        <sz val="16"/>
        <color indexed="12"/>
        <rFont val="Arial"/>
        <family val="2"/>
      </rPr>
      <t>(Personal)</t>
    </r>
  </si>
  <si>
    <t>$350.00 - $500.00</t>
  </si>
  <si>
    <t xml:space="preserve"> Free</t>
  </si>
  <si>
    <t>$500.00; maximum 5.0% per annum of oustanding loan payment/installment</t>
  </si>
  <si>
    <t>$1,500.00 - $3,000.00</t>
  </si>
  <si>
    <t>2.91% - 3.5% of original loan amount</t>
  </si>
  <si>
    <t>December 2019 (J$)</t>
  </si>
  <si>
    <t xml:space="preserve">  % Change                                              '19 -'20</t>
  </si>
  <si>
    <t>December 2020 (J$)</t>
  </si>
  <si>
    <t>$100.00                                                        (Not applicable to senior citizen's over 60)</t>
  </si>
  <si>
    <t>$3,240.00 - $6,210.00                                      Visa Classic &amp; Visa Gold</t>
  </si>
  <si>
    <t>3.45% financing option;                                     2.88% out of pocket option</t>
  </si>
  <si>
    <t>$500.00 minimum; maximum 5.0% per annum of oustanding loan payment/installment</t>
  </si>
  <si>
    <t>$3,212.07 - $6,156.47                                      Visa Classic &amp; Visa Gold</t>
  </si>
  <si>
    <t>Free - Members;                                       $300.00 Non Members</t>
  </si>
  <si>
    <t>Free - Members;                                       $296.14 Non Members</t>
  </si>
  <si>
    <t>0.40% JMD 1M and over;                                1.2% -1.8% of FC over $500.00</t>
  </si>
  <si>
    <t>$100.00 - $900.00</t>
  </si>
  <si>
    <t>100% - 900%</t>
  </si>
  <si>
    <r>
      <rPr>
        <sz val="16"/>
        <color indexed="10"/>
        <rFont val="Arial"/>
        <family val="2"/>
      </rPr>
      <t>($0.23)</t>
    </r>
    <r>
      <rPr>
        <sz val="16"/>
        <color indexed="12"/>
        <rFont val="Arial"/>
        <family val="2"/>
      </rPr>
      <t xml:space="preserve"> - </t>
    </r>
    <r>
      <rPr>
        <sz val="16"/>
        <color indexed="10"/>
        <rFont val="Arial"/>
        <family val="2"/>
      </rPr>
      <t>($3.02)</t>
    </r>
  </si>
  <si>
    <t>-1%</t>
  </si>
  <si>
    <t>$250.00 Dropbox;                                                $1,000.00 Over the counter</t>
  </si>
  <si>
    <r>
      <rPr>
        <sz val="16"/>
        <color indexed="10"/>
        <rFont val="Arial"/>
        <family val="2"/>
      </rPr>
      <t>($27.93)</t>
    </r>
    <r>
      <rPr>
        <sz val="16"/>
        <color indexed="12"/>
        <rFont val="Arial"/>
        <family val="2"/>
      </rPr>
      <t xml:space="preserve"> - </t>
    </r>
    <r>
      <rPr>
        <sz val="16"/>
        <color indexed="10"/>
        <rFont val="Arial"/>
        <family val="2"/>
      </rPr>
      <t>($53.53)</t>
    </r>
  </si>
  <si>
    <t>JMD$250.00\USD5.00 or 7.5% of cash advance amount (whichever is greater)</t>
  </si>
  <si>
    <t>JMD$246.78\USD4.93 or 7.41% of cash advance amount (whichever is greater)</t>
  </si>
  <si>
    <t>$50.00 - $800.00</t>
  </si>
  <si>
    <t>25% - 400%</t>
  </si>
  <si>
    <r>
      <rPr>
        <sz val="16"/>
        <color indexed="10"/>
        <rFont val="Arial"/>
        <family val="2"/>
      </rPr>
      <t>($19.32)</t>
    </r>
    <r>
      <rPr>
        <sz val="16"/>
        <color indexed="12"/>
        <rFont val="Arial"/>
        <family val="2"/>
      </rPr>
      <t xml:space="preserve"> - </t>
    </r>
    <r>
      <rPr>
        <sz val="16"/>
        <color indexed="10"/>
        <rFont val="Arial"/>
        <family val="2"/>
      </rPr>
      <t>($38.62)</t>
    </r>
  </si>
  <si>
    <t>$200.00 - $1,000.00                                                                 (Not applicable to senior citizen's over 60)</t>
  </si>
  <si>
    <t>$1,480.68 within 30 days;                                   $2,961.38 thereafter</t>
  </si>
  <si>
    <t>-0.9%</t>
  </si>
  <si>
    <t>December 2021 (J$)</t>
  </si>
  <si>
    <t>J$ Value Change                       '20 -'21</t>
  </si>
  <si>
    <t xml:space="preserve">  % Change                                              '20 -'21</t>
  </si>
  <si>
    <t>$148.07 per page</t>
  </si>
  <si>
    <t>$1,000.00 for deposits below $1M;                  0.39% of deposits over $1M</t>
  </si>
  <si>
    <r>
      <rPr>
        <sz val="16"/>
        <color indexed="10"/>
        <rFont val="Arial"/>
        <family val="2"/>
      </rPr>
      <t>-0.03%</t>
    </r>
    <r>
      <rPr>
        <sz val="16"/>
        <color indexed="8"/>
        <rFont val="Arial"/>
        <family val="2"/>
      </rPr>
      <t xml:space="preserve"> to</t>
    </r>
    <r>
      <rPr>
        <sz val="16"/>
        <color indexed="12"/>
        <rFont val="Arial"/>
        <family val="2"/>
      </rPr>
      <t xml:space="preserve"> '</t>
    </r>
    <r>
      <rPr>
        <sz val="16"/>
        <color indexed="10"/>
        <rFont val="Arial"/>
        <family val="2"/>
      </rPr>
      <t>-0.05%</t>
    </r>
  </si>
  <si>
    <r>
      <rPr>
        <sz val="16"/>
        <color indexed="10"/>
        <rFont val="Arial"/>
        <family val="2"/>
      </rPr>
      <t>-1%</t>
    </r>
    <r>
      <rPr>
        <sz val="16"/>
        <color indexed="12"/>
        <rFont val="Arial"/>
        <family val="2"/>
      </rPr>
      <t xml:space="preserve"> </t>
    </r>
    <r>
      <rPr>
        <sz val="16"/>
        <color indexed="8"/>
        <rFont val="Arial"/>
        <family val="2"/>
      </rPr>
      <t>or</t>
    </r>
    <r>
      <rPr>
        <sz val="16"/>
        <color indexed="12"/>
        <rFont val="Arial"/>
        <family val="2"/>
      </rPr>
      <t xml:space="preserve"> '</t>
    </r>
    <r>
      <rPr>
        <sz val="16"/>
        <color indexed="10"/>
        <rFont val="Arial"/>
        <family val="2"/>
      </rPr>
      <t>-0.09%</t>
    </r>
    <r>
      <rPr>
        <sz val="16"/>
        <color indexed="12"/>
        <rFont val="Arial"/>
        <family val="2"/>
      </rPr>
      <t xml:space="preserve"> </t>
    </r>
    <r>
      <rPr>
        <sz val="16"/>
        <color indexed="8"/>
        <rFont val="Arial"/>
        <family val="2"/>
      </rPr>
      <t>of cash advance amount</t>
    </r>
  </si>
  <si>
    <r>
      <rPr>
        <sz val="16"/>
        <color indexed="10"/>
        <rFont val="Arial"/>
        <family val="2"/>
      </rPr>
      <t xml:space="preserve">($23.18) </t>
    </r>
    <r>
      <rPr>
        <sz val="16"/>
        <color indexed="8"/>
        <rFont val="Arial"/>
        <family val="2"/>
      </rPr>
      <t>-</t>
    </r>
    <r>
      <rPr>
        <sz val="16"/>
        <color indexed="12"/>
        <rFont val="Arial"/>
        <family val="2"/>
      </rPr>
      <t xml:space="preserve"> </t>
    </r>
    <r>
      <rPr>
        <sz val="16"/>
        <color indexed="10"/>
        <rFont val="Arial"/>
        <family val="2"/>
      </rPr>
      <t>($1,800.00)</t>
    </r>
  </si>
  <si>
    <r>
      <rPr>
        <sz val="16"/>
        <color indexed="10"/>
        <rFont val="Arial"/>
        <family val="2"/>
      </rPr>
      <t>-1%</t>
    </r>
    <r>
      <rPr>
        <sz val="16"/>
        <color indexed="8"/>
        <rFont val="Arial"/>
        <family val="2"/>
      </rPr>
      <t xml:space="preserve"> to'</t>
    </r>
    <r>
      <rPr>
        <sz val="16"/>
        <color indexed="10"/>
        <rFont val="Arial"/>
        <family val="2"/>
      </rPr>
      <t>-100%</t>
    </r>
  </si>
  <si>
    <r>
      <rPr>
        <sz val="16"/>
        <color indexed="10"/>
        <rFont val="Arial"/>
        <family val="2"/>
      </rPr>
      <t>($4.51)</t>
    </r>
    <r>
      <rPr>
        <sz val="16"/>
        <color indexed="8"/>
        <rFont val="Arial"/>
        <family val="2"/>
      </rPr>
      <t xml:space="preserve"> -</t>
    </r>
    <r>
      <rPr>
        <sz val="16"/>
        <color indexed="12"/>
        <rFont val="Arial"/>
        <family val="2"/>
      </rPr>
      <t xml:space="preserve"> </t>
    </r>
    <r>
      <rPr>
        <sz val="16"/>
        <color indexed="10"/>
        <rFont val="Arial"/>
        <family val="2"/>
      </rPr>
      <t>($154.51)</t>
    </r>
  </si>
  <si>
    <r>
      <rPr>
        <sz val="16"/>
        <color indexed="10"/>
        <rFont val="Arial"/>
        <family val="2"/>
      </rPr>
      <t>-1%</t>
    </r>
    <r>
      <rPr>
        <sz val="16"/>
        <color indexed="8"/>
        <rFont val="Arial"/>
        <family val="2"/>
      </rPr>
      <t xml:space="preserve"> to</t>
    </r>
    <r>
      <rPr>
        <sz val="16"/>
        <color indexed="12"/>
        <rFont val="Arial"/>
        <family val="2"/>
      </rPr>
      <t xml:space="preserve"> '</t>
    </r>
    <r>
      <rPr>
        <sz val="16"/>
        <color indexed="10"/>
        <rFont val="Arial"/>
        <family val="2"/>
      </rPr>
      <t>-31%</t>
    </r>
  </si>
  <si>
    <r>
      <rPr>
        <sz val="16"/>
        <color indexed="10"/>
        <rFont val="Arial"/>
        <family val="2"/>
      </rPr>
      <t>($3.86)</t>
    </r>
    <r>
      <rPr>
        <sz val="16"/>
        <color indexed="12"/>
        <rFont val="Arial"/>
        <family val="2"/>
      </rPr>
      <t xml:space="preserve"> </t>
    </r>
    <r>
      <rPr>
        <sz val="16"/>
        <color indexed="8"/>
        <rFont val="Arial"/>
        <family val="2"/>
      </rPr>
      <t>- $0.00</t>
    </r>
  </si>
  <si>
    <r>
      <rPr>
        <sz val="16"/>
        <color indexed="10"/>
        <rFont val="Arial"/>
        <family val="2"/>
      </rPr>
      <t>-1%</t>
    </r>
    <r>
      <rPr>
        <sz val="16"/>
        <color indexed="12"/>
        <rFont val="Arial"/>
        <family val="2"/>
      </rPr>
      <t xml:space="preserve"> </t>
    </r>
    <r>
      <rPr>
        <sz val="16"/>
        <color indexed="8"/>
        <rFont val="Arial"/>
        <family val="2"/>
      </rPr>
      <t>to 0%</t>
    </r>
  </si>
  <si>
    <r>
      <rPr>
        <sz val="16"/>
        <color indexed="12"/>
        <rFont val="Arial"/>
        <family val="2"/>
      </rPr>
      <t>$1,000.00 for deposits below $1M;                  0.39% of deposits over $1M</t>
    </r>
  </si>
  <si>
    <r>
      <rPr>
        <sz val="16"/>
        <color indexed="8"/>
        <rFont val="Arial"/>
        <family val="2"/>
      </rPr>
      <t>$1,000.00 for deposits below $1M;                                           N/A of deposits over $1M;                       N/A of FC over</t>
    </r>
    <r>
      <rPr>
        <sz val="16"/>
        <color indexed="12"/>
        <rFont val="Arial"/>
        <family val="2"/>
      </rPr>
      <t xml:space="preserve"> </t>
    </r>
    <r>
      <rPr>
        <sz val="16"/>
        <color indexed="10"/>
        <rFont val="Arial"/>
        <family val="2"/>
      </rPr>
      <t>($500.00)</t>
    </r>
  </si>
  <si>
    <r>
      <rPr>
        <sz val="16"/>
        <color indexed="8"/>
        <rFont val="Arial"/>
        <family val="2"/>
      </rPr>
      <t xml:space="preserve">100% for deposits below $1M; </t>
    </r>
    <r>
      <rPr>
        <sz val="16"/>
        <color indexed="12"/>
        <rFont val="Arial"/>
        <family val="2"/>
      </rPr>
      <t xml:space="preserve">                                          </t>
    </r>
    <r>
      <rPr>
        <sz val="16"/>
        <color indexed="10"/>
        <rFont val="Arial"/>
        <family val="2"/>
      </rPr>
      <t xml:space="preserve">'-0.01% </t>
    </r>
    <r>
      <rPr>
        <sz val="16"/>
        <color indexed="8"/>
        <rFont val="Arial"/>
        <family val="2"/>
      </rPr>
      <t xml:space="preserve">of deposits over $1M;            </t>
    </r>
    <r>
      <rPr>
        <sz val="16"/>
        <color indexed="12"/>
        <rFont val="Arial"/>
        <family val="2"/>
      </rPr>
      <t xml:space="preserve"> </t>
    </r>
    <r>
      <rPr>
        <sz val="16"/>
        <color indexed="10"/>
        <rFont val="Arial"/>
        <family val="2"/>
      </rPr>
      <t>'-100%</t>
    </r>
    <r>
      <rPr>
        <sz val="16"/>
        <color indexed="12"/>
        <rFont val="Arial"/>
        <family val="2"/>
      </rPr>
      <t xml:space="preserve"> </t>
    </r>
    <r>
      <rPr>
        <sz val="16"/>
        <color indexed="8"/>
        <rFont val="Arial"/>
        <family val="2"/>
      </rPr>
      <t>of FC</t>
    </r>
  </si>
  <si>
    <t>ACH $17.77 - RTGS $231.98</t>
  </si>
  <si>
    <t>ACH $18.00 -RTGS $235.00</t>
  </si>
  <si>
    <r>
      <rPr>
        <sz val="16"/>
        <color indexed="10"/>
        <rFont val="Arial"/>
        <family val="2"/>
      </rPr>
      <t>($3.22)</t>
    </r>
    <r>
      <rPr>
        <sz val="16"/>
        <color indexed="8"/>
        <rFont val="Arial"/>
        <family val="2"/>
      </rPr>
      <t>\</t>
    </r>
    <r>
      <rPr>
        <sz val="16"/>
        <color indexed="10"/>
        <rFont val="Arial"/>
        <family val="2"/>
      </rPr>
      <t>(USD0.07)</t>
    </r>
    <r>
      <rPr>
        <sz val="16"/>
        <color indexed="8"/>
        <rFont val="Arial"/>
        <family val="2"/>
      </rPr>
      <t xml:space="preserve"> or N/A of cash advance amount</t>
    </r>
  </si>
  <si>
    <t>Visa Classic - $1776.82;                              Visa Gold - Free</t>
  </si>
  <si>
    <r>
      <t xml:space="preserve">Visa Classic &amp; Visa Gold - $0.00;                               </t>
    </r>
    <r>
      <rPr>
        <b/>
        <sz val="16"/>
        <color indexed="12"/>
        <rFont val="Arial"/>
        <family val="2"/>
      </rPr>
      <t>Business Cards- $2,142.06</t>
    </r>
    <r>
      <rPr>
        <sz val="16"/>
        <color indexed="12"/>
        <rFont val="Arial"/>
        <family val="2"/>
      </rPr>
      <t xml:space="preserve">;                                 </t>
    </r>
  </si>
  <si>
    <r>
      <t xml:space="preserve">Visa Classic &amp; Visa Gold - 0%;                               </t>
    </r>
    <r>
      <rPr>
        <b/>
        <sz val="16"/>
        <color indexed="12"/>
        <rFont val="Arial"/>
        <family val="2"/>
      </rPr>
      <t>Business Cards- 100%</t>
    </r>
    <r>
      <rPr>
        <sz val="16"/>
        <color indexed="12"/>
        <rFont val="Arial"/>
        <family val="2"/>
      </rPr>
      <t xml:space="preserve">;                                 </t>
    </r>
  </si>
  <si>
    <r>
      <t xml:space="preserve">Visa Classic - $1776.82;                               </t>
    </r>
    <r>
      <rPr>
        <b/>
        <sz val="16"/>
        <color indexed="12"/>
        <rFont val="Arial"/>
        <family val="2"/>
      </rPr>
      <t>Business Cards- 2142.06</t>
    </r>
    <r>
      <rPr>
        <sz val="16"/>
        <color indexed="12"/>
        <rFont val="Arial"/>
        <family val="2"/>
      </rPr>
      <t>;                                Visa Gold - Free</t>
    </r>
  </si>
  <si>
    <t>J$ Change                                                                                                                                                                                                                                                                                                                                                                                                       '19 -'20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</si>
</sst>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yyyy\ mm\ dd"/>
    <numFmt numFmtId="174" formatCode="&quot;$&quot;#,##0.00"/>
    <numFmt numFmtId="175" formatCode="[$USD]\ #,##0.00"/>
    <numFmt numFmtId="176" formatCode="[$USD]\ #,##0.00_);[Red]\([$USD]\ #,##0.00\)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b/>
      <i/>
      <sz val="16"/>
      <name val="Arial"/>
      <family val="2"/>
    </font>
    <font>
      <sz val="16"/>
      <color indexed="8"/>
      <name val="Arial"/>
      <family val="2"/>
    </font>
    <font>
      <b/>
      <i/>
      <sz val="16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sz val="16"/>
      <color rgb="FF0000FF"/>
      <name val="Arial"/>
      <family val="2"/>
    </font>
    <font>
      <b/>
      <sz val="16"/>
      <color theme="1"/>
      <name val="Arial"/>
      <family val="2"/>
    </font>
    <font>
      <b/>
      <sz val="16"/>
      <color rgb="FF0000FF"/>
      <name val="Arial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73" fontId="3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32" borderId="0" xfId="0" applyFont="1" applyFill="1" applyAlignment="1">
      <alignment/>
    </xf>
    <xf numFmtId="0" fontId="7" fillId="0" borderId="0" xfId="0" applyFont="1" applyBorder="1" applyAlignment="1" quotePrefix="1">
      <alignment/>
    </xf>
    <xf numFmtId="172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72" fontId="7" fillId="0" borderId="10" xfId="0" applyNumberFormat="1" applyFont="1" applyBorder="1" applyAlignment="1">
      <alignment horizontal="left"/>
    </xf>
    <xf numFmtId="174" fontId="51" fillId="0" borderId="10" xfId="0" applyNumberFormat="1" applyFont="1" applyFill="1" applyBorder="1" applyAlignment="1">
      <alignment horizontal="center" wrapText="1"/>
    </xf>
    <xf numFmtId="174" fontId="52" fillId="0" borderId="10" xfId="0" applyNumberFormat="1" applyFont="1" applyFill="1" applyBorder="1" applyAlignment="1">
      <alignment horizontal="center" wrapText="1"/>
    </xf>
    <xf numFmtId="174" fontId="51" fillId="0" borderId="10" xfId="0" applyNumberFormat="1" applyFont="1" applyFill="1" applyBorder="1" applyAlignment="1">
      <alignment horizontal="center"/>
    </xf>
    <xf numFmtId="174" fontId="52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 quotePrefix="1">
      <alignment horizontal="left"/>
    </xf>
    <xf numFmtId="0" fontId="7" fillId="0" borderId="10" xfId="0" applyFont="1" applyFill="1" applyBorder="1" applyAlignment="1">
      <alignment horizontal="left" indent="1"/>
    </xf>
    <xf numFmtId="0" fontId="7" fillId="0" borderId="10" xfId="0" applyFont="1" applyBorder="1" applyAlignment="1">
      <alignment horizontal="left"/>
    </xf>
    <xf numFmtId="174" fontId="51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indent="1"/>
    </xf>
    <xf numFmtId="0" fontId="10" fillId="0" borderId="10" xfId="0" applyFont="1" applyBorder="1" applyAlignment="1">
      <alignment horizontal="left" indent="2"/>
    </xf>
    <xf numFmtId="0" fontId="7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 indent="1"/>
    </xf>
    <xf numFmtId="0" fontId="7" fillId="0" borderId="10" xfId="0" applyFont="1" applyFill="1" applyBorder="1" applyAlignment="1">
      <alignment horizontal="left" indent="2"/>
    </xf>
    <xf numFmtId="174" fontId="52" fillId="32" borderId="10" xfId="0" applyNumberFormat="1" applyFont="1" applyFill="1" applyBorder="1" applyAlignment="1">
      <alignment horizontal="center"/>
    </xf>
    <xf numFmtId="9" fontId="52" fillId="32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1"/>
    </xf>
    <xf numFmtId="0" fontId="6" fillId="0" borderId="10" xfId="0" applyFont="1" applyFill="1" applyBorder="1" applyAlignment="1">
      <alignment horizontal="left" wrapText="1" indent="1"/>
    </xf>
    <xf numFmtId="2" fontId="7" fillId="0" borderId="10" xfId="0" applyNumberFormat="1" applyFont="1" applyBorder="1" applyAlignment="1">
      <alignment horizontal="left"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/>
    </xf>
    <xf numFmtId="0" fontId="7" fillId="0" borderId="0" xfId="0" applyFont="1" applyAlignment="1">
      <alignment/>
    </xf>
    <xf numFmtId="17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173" fontId="7" fillId="0" borderId="0" xfId="0" applyNumberFormat="1" applyFont="1" applyFill="1" applyBorder="1" applyAlignment="1">
      <alignment horizontal="left"/>
    </xf>
    <xf numFmtId="173" fontId="7" fillId="0" borderId="0" xfId="0" applyNumberFormat="1" applyFont="1" applyFill="1" applyBorder="1" applyAlignment="1">
      <alignment/>
    </xf>
    <xf numFmtId="9" fontId="51" fillId="32" borderId="10" xfId="0" applyNumberFormat="1" applyFont="1" applyFill="1" applyBorder="1" applyAlignment="1">
      <alignment horizontal="center"/>
    </xf>
    <xf numFmtId="174" fontId="51" fillId="32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174" fontId="52" fillId="0" borderId="10" xfId="0" applyNumberFormat="1" applyFont="1" applyBorder="1" applyAlignment="1">
      <alignment horizontal="center"/>
    </xf>
    <xf numFmtId="174" fontId="51" fillId="32" borderId="10" xfId="0" applyNumberFormat="1" applyFont="1" applyFill="1" applyBorder="1" applyAlignment="1">
      <alignment horizontal="center" wrapText="1"/>
    </xf>
    <xf numFmtId="174" fontId="52" fillId="32" borderId="10" xfId="0" applyNumberFormat="1" applyFont="1" applyFill="1" applyBorder="1" applyAlignment="1">
      <alignment horizontal="center" wrapText="1"/>
    </xf>
    <xf numFmtId="167" fontId="52" fillId="32" borderId="10" xfId="0" applyNumberFormat="1" applyFont="1" applyFill="1" applyBorder="1" applyAlignment="1">
      <alignment horizontal="center" wrapText="1"/>
    </xf>
    <xf numFmtId="172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7" fillId="0" borderId="10" xfId="0" applyFont="1" applyBorder="1" applyAlignment="1">
      <alignment horizontal="left" wrapText="1" indent="2"/>
    </xf>
    <xf numFmtId="0" fontId="6" fillId="0" borderId="10" xfId="0" applyFont="1" applyFill="1" applyBorder="1" applyAlignment="1">
      <alignment horizontal="left" indent="1"/>
    </xf>
    <xf numFmtId="0" fontId="7" fillId="0" borderId="10" xfId="0" applyFont="1" applyBorder="1" applyAlignment="1">
      <alignment horizontal="left" indent="2"/>
    </xf>
    <xf numFmtId="0" fontId="7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9" fontId="52" fillId="0" borderId="10" xfId="0" applyNumberFormat="1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left" indent="3"/>
    </xf>
    <xf numFmtId="167" fontId="52" fillId="0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left" indent="2"/>
    </xf>
    <xf numFmtId="0" fontId="7" fillId="32" borderId="10" xfId="0" applyFont="1" applyFill="1" applyBorder="1" applyAlignment="1">
      <alignment horizontal="left" indent="1"/>
    </xf>
    <xf numFmtId="0" fontId="11" fillId="32" borderId="10" xfId="0" applyFont="1" applyFill="1" applyBorder="1" applyAlignment="1">
      <alignment horizontal="left" indent="1"/>
    </xf>
    <xf numFmtId="0" fontId="7" fillId="32" borderId="10" xfId="0" applyFont="1" applyFill="1" applyBorder="1" applyAlignment="1">
      <alignment horizontal="left" wrapText="1" indent="2"/>
    </xf>
    <xf numFmtId="173" fontId="53" fillId="34" borderId="10" xfId="0" applyNumberFormat="1" applyFont="1" applyFill="1" applyBorder="1" applyAlignment="1">
      <alignment horizontal="center" wrapText="1"/>
    </xf>
    <xf numFmtId="173" fontId="54" fillId="34" borderId="10" xfId="0" applyNumberFormat="1" applyFont="1" applyFill="1" applyBorder="1" applyAlignment="1">
      <alignment horizontal="center" wrapText="1"/>
    </xf>
    <xf numFmtId="0" fontId="54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51" fillId="34" borderId="10" xfId="0" applyFont="1" applyFill="1" applyBorder="1" applyAlignment="1">
      <alignment/>
    </xf>
    <xf numFmtId="174" fontId="51" fillId="34" borderId="10" xfId="0" applyNumberFormat="1" applyFont="1" applyFill="1" applyBorder="1" applyAlignment="1">
      <alignment horizontal="center"/>
    </xf>
    <xf numFmtId="174" fontId="52" fillId="34" borderId="10" xfId="0" applyNumberFormat="1" applyFont="1" applyFill="1" applyBorder="1" applyAlignment="1">
      <alignment horizontal="center"/>
    </xf>
    <xf numFmtId="9" fontId="52" fillId="34" borderId="10" xfId="0" applyNumberFormat="1" applyFont="1" applyFill="1" applyBorder="1" applyAlignment="1">
      <alignment horizontal="center"/>
    </xf>
    <xf numFmtId="174" fontId="51" fillId="34" borderId="10" xfId="0" applyNumberFormat="1" applyFont="1" applyFill="1" applyBorder="1" applyAlignment="1">
      <alignment/>
    </xf>
    <xf numFmtId="174" fontId="52" fillId="34" borderId="10" xfId="0" applyNumberFormat="1" applyFont="1" applyFill="1" applyBorder="1" applyAlignment="1">
      <alignment/>
    </xf>
    <xf numFmtId="174" fontId="51" fillId="34" borderId="10" xfId="0" applyNumberFormat="1" applyFont="1" applyFill="1" applyBorder="1" applyAlignment="1">
      <alignment horizontal="center" wrapText="1"/>
    </xf>
    <xf numFmtId="174" fontId="52" fillId="34" borderId="10" xfId="0" applyNumberFormat="1" applyFont="1" applyFill="1" applyBorder="1" applyAlignment="1">
      <alignment horizontal="center" wrapText="1"/>
    </xf>
    <xf numFmtId="9" fontId="52" fillId="34" borderId="10" xfId="0" applyNumberFormat="1" applyFont="1" applyFill="1" applyBorder="1" applyAlignment="1">
      <alignment horizontal="center" wrapText="1"/>
    </xf>
    <xf numFmtId="172" fontId="13" fillId="0" borderId="10" xfId="0" applyNumberFormat="1" applyFont="1" applyFill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 indent="2"/>
    </xf>
    <xf numFmtId="174" fontId="9" fillId="34" borderId="10" xfId="0" applyNumberFormat="1" applyFont="1" applyFill="1" applyBorder="1" applyAlignment="1">
      <alignment/>
    </xf>
    <xf numFmtId="175" fontId="52" fillId="32" borderId="10" xfId="0" applyNumberFormat="1" applyFont="1" applyFill="1" applyBorder="1" applyAlignment="1">
      <alignment horizontal="center"/>
    </xf>
    <xf numFmtId="9" fontId="51" fillId="34" borderId="10" xfId="0" applyNumberFormat="1" applyFont="1" applyFill="1" applyBorder="1" applyAlignment="1">
      <alignment/>
    </xf>
    <xf numFmtId="9" fontId="52" fillId="34" borderId="10" xfId="0" applyNumberFormat="1" applyFont="1" applyFill="1" applyBorder="1" applyAlignment="1">
      <alignment/>
    </xf>
    <xf numFmtId="9" fontId="52" fillId="32" borderId="10" xfId="0" applyNumberFormat="1" applyFont="1" applyFill="1" applyBorder="1" applyAlignment="1" quotePrefix="1">
      <alignment horizontal="center" wrapText="1"/>
    </xf>
    <xf numFmtId="167" fontId="52" fillId="0" borderId="10" xfId="0" applyNumberFormat="1" applyFont="1" applyFill="1" applyBorder="1" applyAlignment="1">
      <alignment horizontal="center" wrapText="1"/>
    </xf>
    <xf numFmtId="9" fontId="52" fillId="32" borderId="10" xfId="0" applyNumberFormat="1" applyFont="1" applyFill="1" applyBorder="1" applyAlignment="1" quotePrefix="1">
      <alignment horizontal="center"/>
    </xf>
    <xf numFmtId="175" fontId="51" fillId="32" borderId="10" xfId="0" applyNumberFormat="1" applyFont="1" applyFill="1" applyBorder="1" applyAlignment="1">
      <alignment horizontal="center"/>
    </xf>
    <xf numFmtId="9" fontId="9" fillId="32" borderId="10" xfId="0" applyNumberFormat="1" applyFont="1" applyFill="1" applyBorder="1" applyAlignment="1">
      <alignment horizontal="center" wrapText="1"/>
    </xf>
    <xf numFmtId="0" fontId="52" fillId="34" borderId="10" xfId="0" applyFont="1" applyFill="1" applyBorder="1" applyAlignment="1">
      <alignment horizontal="center" wrapText="1"/>
    </xf>
    <xf numFmtId="9" fontId="9" fillId="34" borderId="10" xfId="0" applyNumberFormat="1" applyFont="1" applyFill="1" applyBorder="1" applyAlignment="1">
      <alignment horizontal="center" wrapText="1"/>
    </xf>
    <xf numFmtId="9" fontId="52" fillId="0" borderId="10" xfId="0" applyNumberFormat="1" applyFont="1" applyFill="1" applyBorder="1" applyAlignment="1" quotePrefix="1">
      <alignment horizontal="center" wrapText="1"/>
    </xf>
    <xf numFmtId="175" fontId="51" fillId="0" borderId="10" xfId="0" applyNumberFormat="1" applyFont="1" applyFill="1" applyBorder="1" applyAlignment="1">
      <alignment horizontal="center"/>
    </xf>
    <xf numFmtId="174" fontId="53" fillId="34" borderId="10" xfId="0" applyNumberFormat="1" applyFont="1" applyFill="1" applyBorder="1" applyAlignment="1">
      <alignment horizontal="center" wrapText="1"/>
    </xf>
    <xf numFmtId="9" fontId="55" fillId="32" borderId="10" xfId="0" applyNumberFormat="1" applyFont="1" applyFill="1" applyBorder="1" applyAlignment="1">
      <alignment horizontal="center" wrapText="1"/>
    </xf>
    <xf numFmtId="174" fontId="54" fillId="0" borderId="10" xfId="0" applyNumberFormat="1" applyFont="1" applyFill="1" applyBorder="1" applyAlignment="1">
      <alignment horizontal="center" wrapText="1"/>
    </xf>
    <xf numFmtId="176" fontId="52" fillId="32" borderId="10" xfId="0" applyNumberFormat="1" applyFont="1" applyFill="1" applyBorder="1" applyAlignment="1">
      <alignment horizontal="center"/>
    </xf>
    <xf numFmtId="9" fontId="55" fillId="32" borderId="10" xfId="0" applyNumberFormat="1" applyFont="1" applyFill="1" applyBorder="1" applyAlignment="1">
      <alignment horizontal="center"/>
    </xf>
    <xf numFmtId="9" fontId="55" fillId="32" borderId="10" xfId="0" applyNumberFormat="1" applyFont="1" applyFill="1" applyBorder="1" applyAlignment="1" quotePrefix="1">
      <alignment horizontal="center" wrapText="1"/>
    </xf>
    <xf numFmtId="9" fontId="55" fillId="0" borderId="10" xfId="0" applyNumberFormat="1" applyFont="1" applyFill="1" applyBorder="1" applyAlignment="1">
      <alignment horizontal="center"/>
    </xf>
    <xf numFmtId="167" fontId="52" fillId="32" borderId="10" xfId="0" applyNumberFormat="1" applyFont="1" applyFill="1" applyBorder="1" applyAlignment="1">
      <alignment horizontal="center"/>
    </xf>
    <xf numFmtId="9" fontId="55" fillId="32" borderId="10" xfId="0" applyNumberFormat="1" applyFont="1" applyFill="1" applyBorder="1" applyAlignment="1" quotePrefix="1">
      <alignment horizontal="center"/>
    </xf>
    <xf numFmtId="175" fontId="52" fillId="0" borderId="10" xfId="0" applyNumberFormat="1" applyFont="1" applyFill="1" applyBorder="1" applyAlignment="1">
      <alignment horizontal="center"/>
    </xf>
    <xf numFmtId="176" fontId="52" fillId="0" borderId="10" xfId="0" applyNumberFormat="1" applyFont="1" applyFill="1" applyBorder="1" applyAlignment="1">
      <alignment horizontal="center"/>
    </xf>
    <xf numFmtId="9" fontId="55" fillId="0" borderId="10" xfId="0" applyNumberFormat="1" applyFont="1" applyFill="1" applyBorder="1" applyAlignment="1" quotePrefix="1">
      <alignment horizontal="center" wrapText="1"/>
    </xf>
    <xf numFmtId="174" fontId="52" fillId="32" borderId="10" xfId="0" applyNumberFormat="1" applyFont="1" applyFill="1" applyBorder="1" applyAlignment="1" quotePrefix="1">
      <alignment horizontal="center" wrapText="1"/>
    </xf>
    <xf numFmtId="9" fontId="9" fillId="0" borderId="10" xfId="0" applyNumberFormat="1" applyFont="1" applyFill="1" applyBorder="1" applyAlignment="1">
      <alignment horizontal="center" wrapText="1"/>
    </xf>
    <xf numFmtId="9" fontId="55" fillId="0" borderId="10" xfId="0" applyNumberFormat="1" applyFont="1" applyFill="1" applyBorder="1" applyAlignment="1" quotePrefix="1">
      <alignment horizontal="center"/>
    </xf>
    <xf numFmtId="0" fontId="53" fillId="34" borderId="10" xfId="0" applyFont="1" applyFill="1" applyBorder="1" applyAlignment="1">
      <alignment horizontal="center" wrapText="1"/>
    </xf>
    <xf numFmtId="9" fontId="51" fillId="32" borderId="10" xfId="0" applyNumberFormat="1" applyFont="1" applyFill="1" applyBorder="1" applyAlignment="1">
      <alignment horizontal="center" wrapText="1"/>
    </xf>
    <xf numFmtId="0" fontId="51" fillId="34" borderId="10" xfId="0" applyFont="1" applyFill="1" applyBorder="1" applyAlignment="1">
      <alignment horizontal="center" wrapText="1"/>
    </xf>
    <xf numFmtId="9" fontId="51" fillId="34" borderId="10" xfId="0" applyNumberFormat="1" applyFont="1" applyFill="1" applyBorder="1" applyAlignment="1">
      <alignment horizontal="center" wrapText="1"/>
    </xf>
    <xf numFmtId="9" fontId="51" fillId="0" borderId="10" xfId="0" applyNumberFormat="1" applyFont="1" applyFill="1" applyBorder="1" applyAlignment="1">
      <alignment horizontal="center" wrapText="1"/>
    </xf>
    <xf numFmtId="9" fontId="51" fillId="0" borderId="10" xfId="0" applyNumberFormat="1" applyFont="1" applyFill="1" applyBorder="1" applyAlignment="1" quotePrefix="1">
      <alignment horizontal="center"/>
    </xf>
    <xf numFmtId="167" fontId="51" fillId="0" borderId="10" xfId="0" applyNumberFormat="1" applyFont="1" applyFill="1" applyBorder="1" applyAlignment="1">
      <alignment horizontal="center" wrapText="1"/>
    </xf>
    <xf numFmtId="9" fontId="51" fillId="0" borderId="10" xfId="0" applyNumberFormat="1" applyFont="1" applyFill="1" applyBorder="1" applyAlignment="1">
      <alignment horizontal="center"/>
    </xf>
    <xf numFmtId="167" fontId="51" fillId="32" borderId="10" xfId="0" applyNumberFormat="1" applyFont="1" applyFill="1" applyBorder="1" applyAlignment="1">
      <alignment horizontal="center" wrapText="1"/>
    </xf>
    <xf numFmtId="9" fontId="51" fillId="34" borderId="10" xfId="0" applyNumberFormat="1" applyFont="1" applyFill="1" applyBorder="1" applyAlignment="1">
      <alignment horizontal="center"/>
    </xf>
    <xf numFmtId="9" fontId="51" fillId="0" borderId="10" xfId="0" applyNumberFormat="1" applyFont="1" applyFill="1" applyBorder="1" applyAlignment="1" quotePrefix="1">
      <alignment horizontal="center" wrapText="1"/>
    </xf>
    <xf numFmtId="9" fontId="51" fillId="32" borderId="10" xfId="0" applyNumberFormat="1" applyFont="1" applyFill="1" applyBorder="1" applyAlignment="1" quotePrefix="1">
      <alignment horizontal="center"/>
    </xf>
    <xf numFmtId="9" fontId="52" fillId="0" borderId="10" xfId="59" applyFont="1" applyFill="1" applyBorder="1" applyAlignment="1">
      <alignment horizontal="center"/>
    </xf>
    <xf numFmtId="9" fontId="55" fillId="0" borderId="10" xfId="0" applyNumberFormat="1" applyFont="1" applyFill="1" applyBorder="1" applyAlignment="1">
      <alignment horizontal="center" wrapText="1"/>
    </xf>
    <xf numFmtId="9" fontId="8" fillId="0" borderId="10" xfId="0" applyNumberFormat="1" applyFont="1" applyFill="1" applyBorder="1" applyAlignment="1">
      <alignment horizontal="center" wrapText="1"/>
    </xf>
    <xf numFmtId="174" fontId="51" fillId="0" borderId="10" xfId="0" applyNumberFormat="1" applyFont="1" applyBorder="1" applyAlignment="1">
      <alignment horizontal="center" wrapText="1"/>
    </xf>
    <xf numFmtId="174" fontId="52" fillId="0" borderId="10" xfId="0" applyNumberFormat="1" applyFont="1" applyBorder="1" applyAlignment="1">
      <alignment horizontal="center" wrapText="1"/>
    </xf>
    <xf numFmtId="0" fontId="6" fillId="35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4" xfId="0" applyFont="1" applyFill="1" applyBorder="1" applyAlignment="1" applyProtection="1">
      <alignment horizontal="center" wrapText="1"/>
      <protection locked="0"/>
    </xf>
    <xf numFmtId="0" fontId="6" fillId="0" borderId="15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TRANSFER\MSEXCEL\CFR_RET\MONTH\FIN_INST\FIMMMDD.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WNBANKS\CBQMMDD.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udyb\LOCALS~1\Temp\FISD\Mer%20Bk%20exposu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NSCIETY\BSQMMD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(a)"/>
      <sheetName val="10(b)"/>
      <sheetName val="PCMB10(a)"/>
      <sheetName val="PCMB10(b)"/>
      <sheetName val="mf&amp;g 10(a)"/>
      <sheetName val="MF&amp;G10(b)"/>
      <sheetName val="Sheet1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view="pageBreakPreview" zoomScale="60" zoomScaleNormal="75" zoomScalePageLayoutView="0" workbookViewId="0" topLeftCell="A1">
      <pane xSplit="1" ySplit="6" topLeftCell="D9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98" sqref="E98"/>
    </sheetView>
  </sheetViews>
  <sheetFormatPr defaultColWidth="9.00390625" defaultRowHeight="12.75"/>
  <cols>
    <col min="1" max="1" width="14.57421875" style="1" customWidth="1"/>
    <col min="2" max="2" width="66.8515625" style="2" customWidth="1"/>
    <col min="3" max="3" width="57.00390625" style="1" customWidth="1"/>
    <col min="4" max="4" width="57.140625" style="1" customWidth="1"/>
    <col min="5" max="5" width="62.140625" style="1" customWidth="1"/>
    <col min="6" max="6" width="49.7109375" style="1" customWidth="1"/>
    <col min="7" max="7" width="46.28125" style="1" customWidth="1"/>
    <col min="8" max="9" width="40.140625" style="1" customWidth="1"/>
    <col min="10" max="16384" width="9.00390625" style="1" customWidth="1"/>
  </cols>
  <sheetData>
    <row r="1" spans="1:5" ht="17.25">
      <c r="A1" s="130"/>
      <c r="B1" s="130"/>
      <c r="C1" s="5"/>
      <c r="D1" s="5"/>
      <c r="E1" s="5"/>
    </row>
    <row r="2" spans="1:5" ht="17.25">
      <c r="A2" s="130"/>
      <c r="B2" s="130"/>
      <c r="C2" s="5"/>
      <c r="D2" s="5"/>
      <c r="E2" s="5"/>
    </row>
    <row r="3" spans="1:5" ht="17.25">
      <c r="A3" s="5"/>
      <c r="B3" s="5"/>
      <c r="C3" s="5"/>
      <c r="D3" s="5"/>
      <c r="E3" s="5"/>
    </row>
    <row r="4" spans="1:7" ht="2.25" customHeight="1">
      <c r="A4" s="3"/>
      <c r="B4" s="4"/>
      <c r="C4" s="3"/>
      <c r="D4" s="3"/>
      <c r="E4" s="3"/>
      <c r="F4" s="43"/>
      <c r="G4" s="43"/>
    </row>
    <row r="5" spans="1:9" s="6" customFormat="1" ht="42.75" customHeight="1">
      <c r="A5" s="131"/>
      <c r="B5" s="131" t="s">
        <v>0</v>
      </c>
      <c r="C5" s="127" t="s">
        <v>62</v>
      </c>
      <c r="D5" s="128"/>
      <c r="E5" s="129"/>
      <c r="F5" s="127" t="s">
        <v>106</v>
      </c>
      <c r="G5" s="128"/>
      <c r="H5" s="128"/>
      <c r="I5" s="128"/>
    </row>
    <row r="6" spans="1:9" s="6" customFormat="1" ht="80.25" customHeight="1">
      <c r="A6" s="132"/>
      <c r="B6" s="132"/>
      <c r="C6" s="65" t="s">
        <v>140</v>
      </c>
      <c r="D6" s="65" t="s">
        <v>142</v>
      </c>
      <c r="E6" s="66" t="s">
        <v>165</v>
      </c>
      <c r="F6" s="110" t="s">
        <v>188</v>
      </c>
      <c r="G6" s="110" t="s">
        <v>141</v>
      </c>
      <c r="H6" s="67" t="s">
        <v>166</v>
      </c>
      <c r="I6" s="68" t="s">
        <v>167</v>
      </c>
    </row>
    <row r="7" spans="1:9" s="8" customFormat="1" ht="38.25" customHeight="1">
      <c r="A7" s="78">
        <v>1</v>
      </c>
      <c r="B7" s="80" t="s">
        <v>134</v>
      </c>
      <c r="C7" s="65"/>
      <c r="D7" s="65"/>
      <c r="E7" s="66"/>
      <c r="F7" s="110"/>
      <c r="G7" s="110"/>
      <c r="H7" s="67"/>
      <c r="I7" s="68"/>
    </row>
    <row r="8" spans="1:9" s="8" customFormat="1" ht="52.5" customHeight="1">
      <c r="A8" s="79">
        <v>1.1</v>
      </c>
      <c r="B8" s="50" t="s">
        <v>118</v>
      </c>
      <c r="C8" s="45">
        <v>350</v>
      </c>
      <c r="D8" s="45">
        <v>450</v>
      </c>
      <c r="E8" s="46">
        <v>450</v>
      </c>
      <c r="F8" s="45">
        <f>D8-C8</f>
        <v>100</v>
      </c>
      <c r="G8" s="111">
        <f>F8/C8</f>
        <v>0.2857142857142857</v>
      </c>
      <c r="H8" s="14">
        <v>0</v>
      </c>
      <c r="I8" s="108">
        <v>0</v>
      </c>
    </row>
    <row r="9" spans="1:9" s="8" customFormat="1" ht="52.5" customHeight="1">
      <c r="A9" s="79">
        <v>1.2</v>
      </c>
      <c r="B9" s="52" t="s">
        <v>119</v>
      </c>
      <c r="C9" s="45">
        <v>50</v>
      </c>
      <c r="D9" s="45">
        <v>65</v>
      </c>
      <c r="E9" s="46">
        <v>65</v>
      </c>
      <c r="F9" s="45">
        <f>D9-C9</f>
        <v>15</v>
      </c>
      <c r="G9" s="111">
        <f>F9/C9</f>
        <v>0.3</v>
      </c>
      <c r="H9" s="14">
        <v>0</v>
      </c>
      <c r="I9" s="108">
        <v>0</v>
      </c>
    </row>
    <row r="10" spans="1:9" s="8" customFormat="1" ht="52.5" customHeight="1">
      <c r="A10" s="79">
        <v>1.3</v>
      </c>
      <c r="B10" s="50" t="s">
        <v>120</v>
      </c>
      <c r="C10" s="45" t="s">
        <v>52</v>
      </c>
      <c r="D10" s="45" t="s">
        <v>52</v>
      </c>
      <c r="E10" s="46" t="s">
        <v>52</v>
      </c>
      <c r="F10" s="45">
        <v>0</v>
      </c>
      <c r="G10" s="111">
        <v>0</v>
      </c>
      <c r="H10" s="14">
        <v>0</v>
      </c>
      <c r="I10" s="108">
        <v>0</v>
      </c>
    </row>
    <row r="11" spans="1:9" s="8" customFormat="1" ht="36.75" customHeight="1">
      <c r="A11" s="79">
        <v>1.4</v>
      </c>
      <c r="B11" s="81" t="s">
        <v>121</v>
      </c>
      <c r="C11" s="95"/>
      <c r="D11" s="95"/>
      <c r="E11" s="76"/>
      <c r="F11" s="112"/>
      <c r="G11" s="113"/>
      <c r="H11" s="91"/>
      <c r="I11" s="92"/>
    </row>
    <row r="12" spans="1:9" s="8" customFormat="1" ht="52.5" customHeight="1">
      <c r="A12" s="79" t="s">
        <v>122</v>
      </c>
      <c r="B12" s="52" t="s">
        <v>123</v>
      </c>
      <c r="C12" s="45" t="s">
        <v>52</v>
      </c>
      <c r="D12" s="45" t="s">
        <v>52</v>
      </c>
      <c r="E12" s="14" t="s">
        <v>52</v>
      </c>
      <c r="F12" s="13">
        <v>0</v>
      </c>
      <c r="G12" s="114">
        <v>0</v>
      </c>
      <c r="H12" s="14">
        <v>0</v>
      </c>
      <c r="I12" s="108">
        <v>0</v>
      </c>
    </row>
    <row r="13" spans="1:9" s="8" customFormat="1" ht="52.5" customHeight="1">
      <c r="A13" s="79" t="s">
        <v>124</v>
      </c>
      <c r="B13" s="52" t="s">
        <v>125</v>
      </c>
      <c r="C13" s="45" t="s">
        <v>1</v>
      </c>
      <c r="D13" s="45" t="s">
        <v>1</v>
      </c>
      <c r="E13" s="46" t="s">
        <v>1</v>
      </c>
      <c r="F13" s="45" t="s">
        <v>1</v>
      </c>
      <c r="G13" s="45" t="s">
        <v>1</v>
      </c>
      <c r="H13" s="46" t="s">
        <v>1</v>
      </c>
      <c r="I13" s="46" t="s">
        <v>1</v>
      </c>
    </row>
    <row r="14" spans="1:9" s="8" customFormat="1" ht="52.5" customHeight="1">
      <c r="A14" s="79">
        <v>1.5</v>
      </c>
      <c r="B14" s="52" t="s">
        <v>126</v>
      </c>
      <c r="C14" s="45">
        <v>500</v>
      </c>
      <c r="D14" s="45" t="s">
        <v>1</v>
      </c>
      <c r="E14" s="46" t="s">
        <v>1</v>
      </c>
      <c r="F14" s="47">
        <f>0-C14</f>
        <v>-500</v>
      </c>
      <c r="G14" s="96">
        <f>F14/C14</f>
        <v>-1</v>
      </c>
      <c r="H14" s="46" t="s">
        <v>1</v>
      </c>
      <c r="I14" s="46" t="s">
        <v>1</v>
      </c>
    </row>
    <row r="15" spans="1:9" s="8" customFormat="1" ht="52.5" customHeight="1">
      <c r="A15" s="79">
        <v>1.6</v>
      </c>
      <c r="B15" s="52" t="s">
        <v>127</v>
      </c>
      <c r="C15" s="45">
        <v>150</v>
      </c>
      <c r="D15" s="45" t="s">
        <v>1</v>
      </c>
      <c r="E15" s="97" t="s">
        <v>168</v>
      </c>
      <c r="F15" s="87">
        <f>0-C15</f>
        <v>-150</v>
      </c>
      <c r="G15" s="123">
        <f>F15/C15</f>
        <v>-1</v>
      </c>
      <c r="H15" s="97">
        <v>148.07</v>
      </c>
      <c r="I15" s="124">
        <v>1</v>
      </c>
    </row>
    <row r="16" spans="1:9" s="8" customFormat="1" ht="52.5" customHeight="1">
      <c r="A16" s="79">
        <v>1.7</v>
      </c>
      <c r="B16" s="52" t="s">
        <v>128</v>
      </c>
      <c r="C16" s="45">
        <v>1000</v>
      </c>
      <c r="D16" s="45">
        <v>1250</v>
      </c>
      <c r="E16" s="46">
        <v>1250</v>
      </c>
      <c r="F16" s="45">
        <f>D16-C16</f>
        <v>250</v>
      </c>
      <c r="G16" s="111">
        <f>F16/C16</f>
        <v>0.25</v>
      </c>
      <c r="H16" s="14">
        <v>0</v>
      </c>
      <c r="I16" s="108">
        <v>0</v>
      </c>
    </row>
    <row r="17" spans="1:9" s="8" customFormat="1" ht="38.25" customHeight="1">
      <c r="A17" s="79">
        <v>1.8</v>
      </c>
      <c r="B17" s="24" t="s">
        <v>129</v>
      </c>
      <c r="C17" s="75"/>
      <c r="D17" s="75"/>
      <c r="E17" s="76"/>
      <c r="F17" s="112"/>
      <c r="G17" s="113"/>
      <c r="H17" s="91"/>
      <c r="I17" s="92"/>
    </row>
    <row r="18" spans="1:9" s="8" customFormat="1" ht="52.5" customHeight="1">
      <c r="A18" s="79" t="s">
        <v>130</v>
      </c>
      <c r="B18" s="52" t="s">
        <v>131</v>
      </c>
      <c r="C18" s="45">
        <v>450</v>
      </c>
      <c r="D18" s="45">
        <v>470</v>
      </c>
      <c r="E18" s="46">
        <v>470</v>
      </c>
      <c r="F18" s="45">
        <f>D18-C18</f>
        <v>20</v>
      </c>
      <c r="G18" s="111">
        <f>F18/C18</f>
        <v>0.044444444444444446</v>
      </c>
      <c r="H18" s="14">
        <v>0</v>
      </c>
      <c r="I18" s="108">
        <v>0</v>
      </c>
    </row>
    <row r="19" spans="1:9" s="8" customFormat="1" ht="52.5" customHeight="1">
      <c r="A19" s="79" t="s">
        <v>132</v>
      </c>
      <c r="B19" s="52" t="s">
        <v>133</v>
      </c>
      <c r="C19" s="45" t="s">
        <v>1</v>
      </c>
      <c r="D19" s="45" t="s">
        <v>1</v>
      </c>
      <c r="E19" s="46" t="s">
        <v>1</v>
      </c>
      <c r="F19" s="45" t="s">
        <v>1</v>
      </c>
      <c r="G19" s="45" t="s">
        <v>1</v>
      </c>
      <c r="H19" s="14">
        <v>0</v>
      </c>
      <c r="I19" s="108">
        <v>0</v>
      </c>
    </row>
    <row r="20" spans="1:9" s="8" customFormat="1" ht="45" customHeight="1">
      <c r="A20" s="79">
        <v>1.9</v>
      </c>
      <c r="B20" s="50" t="s">
        <v>2</v>
      </c>
      <c r="C20" s="45" t="s">
        <v>52</v>
      </c>
      <c r="D20" s="45" t="s">
        <v>52</v>
      </c>
      <c r="E20" s="46" t="s">
        <v>52</v>
      </c>
      <c r="F20" s="45">
        <v>0</v>
      </c>
      <c r="G20" s="111">
        <v>0</v>
      </c>
      <c r="H20" s="14">
        <v>0</v>
      </c>
      <c r="I20" s="108">
        <v>0</v>
      </c>
    </row>
    <row r="21" spans="1:9" ht="45" customHeight="1">
      <c r="A21" s="48">
        <v>2</v>
      </c>
      <c r="B21" s="49" t="s">
        <v>101</v>
      </c>
      <c r="C21" s="73"/>
      <c r="D21" s="73"/>
      <c r="E21" s="82"/>
      <c r="F21" s="69"/>
      <c r="G21" s="84"/>
      <c r="H21" s="69"/>
      <c r="I21" s="84"/>
    </row>
    <row r="22" spans="1:9" ht="91.5" customHeight="1">
      <c r="A22" s="12">
        <v>2.1</v>
      </c>
      <c r="B22" s="50" t="s">
        <v>94</v>
      </c>
      <c r="C22" s="45" t="s">
        <v>150</v>
      </c>
      <c r="D22" s="45" t="s">
        <v>169</v>
      </c>
      <c r="E22" s="46" t="s">
        <v>178</v>
      </c>
      <c r="F22" s="46" t="s">
        <v>179</v>
      </c>
      <c r="G22" s="90" t="s">
        <v>180</v>
      </c>
      <c r="H22" s="14">
        <v>0</v>
      </c>
      <c r="I22" s="108">
        <v>0</v>
      </c>
    </row>
    <row r="23" spans="1:9" ht="60.75" customHeight="1">
      <c r="A23" s="12">
        <v>2.2</v>
      </c>
      <c r="B23" s="50" t="s">
        <v>3</v>
      </c>
      <c r="C23" s="13" t="s">
        <v>143</v>
      </c>
      <c r="D23" s="13" t="s">
        <v>162</v>
      </c>
      <c r="E23" s="14" t="s">
        <v>162</v>
      </c>
      <c r="F23" s="15" t="s">
        <v>151</v>
      </c>
      <c r="G23" s="115" t="s">
        <v>152</v>
      </c>
      <c r="H23" s="14">
        <v>0</v>
      </c>
      <c r="I23" s="108">
        <v>0</v>
      </c>
    </row>
    <row r="24" spans="1:9" ht="57" customHeight="1">
      <c r="A24" s="12">
        <v>2.3</v>
      </c>
      <c r="B24" s="50" t="s">
        <v>107</v>
      </c>
      <c r="C24" s="13" t="s">
        <v>52</v>
      </c>
      <c r="D24" s="13" t="s">
        <v>52</v>
      </c>
      <c r="E24" s="14" t="s">
        <v>52</v>
      </c>
      <c r="F24" s="116">
        <v>0</v>
      </c>
      <c r="G24" s="117">
        <v>0</v>
      </c>
      <c r="H24" s="14">
        <v>0</v>
      </c>
      <c r="I24" s="108">
        <v>0</v>
      </c>
    </row>
    <row r="25" spans="1:9" ht="54.75" customHeight="1">
      <c r="A25" s="12">
        <v>2.4</v>
      </c>
      <c r="B25" s="64" t="s">
        <v>2</v>
      </c>
      <c r="C25" s="45" t="s">
        <v>52</v>
      </c>
      <c r="D25" s="45" t="s">
        <v>52</v>
      </c>
      <c r="E25" s="46" t="s">
        <v>52</v>
      </c>
      <c r="F25" s="118">
        <v>0</v>
      </c>
      <c r="G25" s="111">
        <v>0</v>
      </c>
      <c r="H25" s="14">
        <v>0</v>
      </c>
      <c r="I25" s="108">
        <v>0</v>
      </c>
    </row>
    <row r="26" spans="1:9" ht="34.5" customHeight="1">
      <c r="A26" s="10">
        <v>3</v>
      </c>
      <c r="B26" s="11" t="s">
        <v>108</v>
      </c>
      <c r="C26" s="73"/>
      <c r="D26" s="73"/>
      <c r="E26" s="74"/>
      <c r="F26" s="74"/>
      <c r="G26" s="85"/>
      <c r="H26" s="74"/>
      <c r="I26" s="85"/>
    </row>
    <row r="27" spans="1:9" ht="38.25" customHeight="1">
      <c r="A27" s="17">
        <v>3.1</v>
      </c>
      <c r="B27" s="18" t="s">
        <v>64</v>
      </c>
      <c r="C27" s="89">
        <v>30</v>
      </c>
      <c r="D27" s="89">
        <v>29.61</v>
      </c>
      <c r="E27" s="83">
        <v>29.61</v>
      </c>
      <c r="F27" s="98">
        <f>29.61-30</f>
        <v>-0.39000000000000057</v>
      </c>
      <c r="G27" s="99">
        <f>F27/30</f>
        <v>-0.013000000000000018</v>
      </c>
      <c r="H27" s="83">
        <f>30-30</f>
        <v>0</v>
      </c>
      <c r="I27" s="27">
        <f>H27/30</f>
        <v>0</v>
      </c>
    </row>
    <row r="28" spans="1:9" ht="39" customHeight="1">
      <c r="A28" s="19">
        <v>3.2</v>
      </c>
      <c r="B28" s="21" t="s">
        <v>65</v>
      </c>
      <c r="C28" s="45">
        <v>3550</v>
      </c>
      <c r="D28" s="45">
        <v>3504.29</v>
      </c>
      <c r="E28" s="46">
        <v>3504.3</v>
      </c>
      <c r="F28" s="47">
        <f>D28-C28</f>
        <v>-45.710000000000036</v>
      </c>
      <c r="G28" s="100">
        <f>F28/C28</f>
        <v>-0.012876056338028179</v>
      </c>
      <c r="H28" s="14">
        <v>0</v>
      </c>
      <c r="I28" s="108">
        <v>0</v>
      </c>
    </row>
    <row r="29" spans="1:9" ht="34.5" customHeight="1">
      <c r="A29" s="48">
        <v>4</v>
      </c>
      <c r="B29" s="49" t="s">
        <v>66</v>
      </c>
      <c r="C29" s="73"/>
      <c r="D29" s="73"/>
      <c r="E29" s="74"/>
      <c r="F29" s="74"/>
      <c r="G29" s="85"/>
      <c r="H29" s="74"/>
      <c r="I29" s="85"/>
    </row>
    <row r="30" spans="1:9" ht="34.5" customHeight="1">
      <c r="A30" s="23">
        <v>4.1</v>
      </c>
      <c r="B30" s="51" t="s">
        <v>5</v>
      </c>
      <c r="C30" s="73"/>
      <c r="D30" s="73"/>
      <c r="E30" s="74"/>
      <c r="F30" s="74"/>
      <c r="G30" s="85"/>
      <c r="H30" s="74"/>
      <c r="I30" s="85"/>
    </row>
    <row r="31" spans="1:9" ht="34.5" customHeight="1">
      <c r="A31" s="19" t="s">
        <v>6</v>
      </c>
      <c r="B31" s="22" t="s">
        <v>60</v>
      </c>
      <c r="C31" s="73"/>
      <c r="D31" s="73"/>
      <c r="E31" s="74"/>
      <c r="F31" s="74"/>
      <c r="G31" s="85"/>
      <c r="H31" s="74"/>
      <c r="I31" s="85"/>
    </row>
    <row r="32" spans="1:9" ht="34.5" customHeight="1">
      <c r="A32" s="19" t="s">
        <v>7</v>
      </c>
      <c r="B32" s="52" t="s">
        <v>103</v>
      </c>
      <c r="C32" s="42" t="s">
        <v>52</v>
      </c>
      <c r="D32" s="42" t="s">
        <v>52</v>
      </c>
      <c r="E32" s="26" t="s">
        <v>52</v>
      </c>
      <c r="F32" s="15">
        <v>0</v>
      </c>
      <c r="G32" s="117">
        <v>0</v>
      </c>
      <c r="H32" s="14">
        <v>0</v>
      </c>
      <c r="I32" s="108">
        <v>0</v>
      </c>
    </row>
    <row r="33" spans="1:9" s="6" customFormat="1" ht="34.5" customHeight="1">
      <c r="A33" s="23" t="s">
        <v>8</v>
      </c>
      <c r="B33" s="52" t="s">
        <v>68</v>
      </c>
      <c r="C33" s="42" t="s">
        <v>52</v>
      </c>
      <c r="D33" s="42" t="s">
        <v>52</v>
      </c>
      <c r="E33" s="26" t="s">
        <v>52</v>
      </c>
      <c r="F33" s="15">
        <v>0</v>
      </c>
      <c r="G33" s="117">
        <v>0</v>
      </c>
      <c r="H33" s="14">
        <v>0</v>
      </c>
      <c r="I33" s="108">
        <v>0</v>
      </c>
    </row>
    <row r="34" spans="1:9" ht="34.5" customHeight="1">
      <c r="A34" s="23" t="s">
        <v>9</v>
      </c>
      <c r="B34" s="25" t="s">
        <v>69</v>
      </c>
      <c r="C34" s="42" t="s">
        <v>52</v>
      </c>
      <c r="D34" s="42" t="s">
        <v>52</v>
      </c>
      <c r="E34" s="26" t="s">
        <v>52</v>
      </c>
      <c r="F34" s="15">
        <v>0</v>
      </c>
      <c r="G34" s="117">
        <v>0</v>
      </c>
      <c r="H34" s="14">
        <v>0</v>
      </c>
      <c r="I34" s="108">
        <v>0</v>
      </c>
    </row>
    <row r="35" spans="1:9" s="8" customFormat="1" ht="34.5" customHeight="1">
      <c r="A35" s="19" t="s">
        <v>10</v>
      </c>
      <c r="B35" s="52" t="s">
        <v>70</v>
      </c>
      <c r="C35" s="15" t="s">
        <v>52</v>
      </c>
      <c r="D35" s="15" t="s">
        <v>52</v>
      </c>
      <c r="E35" s="16" t="s">
        <v>52</v>
      </c>
      <c r="F35" s="15">
        <v>0</v>
      </c>
      <c r="G35" s="117">
        <v>0</v>
      </c>
      <c r="H35" s="14">
        <v>0</v>
      </c>
      <c r="I35" s="108">
        <v>0</v>
      </c>
    </row>
    <row r="36" spans="1:9" ht="34.5" customHeight="1">
      <c r="A36" s="23" t="s">
        <v>11</v>
      </c>
      <c r="B36" s="25" t="s">
        <v>71</v>
      </c>
      <c r="C36" s="42" t="s">
        <v>52</v>
      </c>
      <c r="D36" s="42" t="s">
        <v>52</v>
      </c>
      <c r="E36" s="26" t="s">
        <v>52</v>
      </c>
      <c r="F36" s="15">
        <v>0</v>
      </c>
      <c r="G36" s="117">
        <v>0</v>
      </c>
      <c r="H36" s="14">
        <v>0</v>
      </c>
      <c r="I36" s="108">
        <v>0</v>
      </c>
    </row>
    <row r="37" spans="1:9" ht="34.5" customHeight="1">
      <c r="A37" s="19" t="s">
        <v>47</v>
      </c>
      <c r="B37" s="52" t="s">
        <v>72</v>
      </c>
      <c r="C37" s="15" t="s">
        <v>1</v>
      </c>
      <c r="D37" s="15" t="s">
        <v>1</v>
      </c>
      <c r="E37" s="16" t="s">
        <v>1</v>
      </c>
      <c r="F37" s="15" t="s">
        <v>1</v>
      </c>
      <c r="G37" s="15" t="s">
        <v>1</v>
      </c>
      <c r="H37" s="16" t="s">
        <v>1</v>
      </c>
      <c r="I37" s="16" t="s">
        <v>1</v>
      </c>
    </row>
    <row r="38" spans="1:9" ht="34.5" customHeight="1">
      <c r="A38" s="19" t="s">
        <v>12</v>
      </c>
      <c r="B38" s="22" t="s">
        <v>109</v>
      </c>
      <c r="C38" s="73"/>
      <c r="D38" s="73"/>
      <c r="E38" s="74"/>
      <c r="F38" s="74"/>
      <c r="G38" s="85"/>
      <c r="H38" s="74"/>
      <c r="I38" s="85"/>
    </row>
    <row r="39" spans="1:9" ht="34.5" customHeight="1">
      <c r="A39" s="19" t="s">
        <v>13</v>
      </c>
      <c r="B39" s="52" t="s">
        <v>67</v>
      </c>
      <c r="C39" s="15">
        <v>60</v>
      </c>
      <c r="D39" s="15">
        <v>59.23</v>
      </c>
      <c r="E39" s="16">
        <v>59.23</v>
      </c>
      <c r="F39" s="60">
        <f>D39-C39</f>
        <v>-0.7700000000000031</v>
      </c>
      <c r="G39" s="101">
        <f>F39/C39</f>
        <v>-0.012833333333333386</v>
      </c>
      <c r="H39" s="14">
        <v>0</v>
      </c>
      <c r="I39" s="108">
        <v>0</v>
      </c>
    </row>
    <row r="40" spans="1:9" s="6" customFormat="1" ht="34.5" customHeight="1">
      <c r="A40" s="23" t="s">
        <v>14</v>
      </c>
      <c r="B40" s="61" t="s">
        <v>68</v>
      </c>
      <c r="C40" s="15" t="s">
        <v>1</v>
      </c>
      <c r="D40" s="15" t="s">
        <v>1</v>
      </c>
      <c r="E40" s="16" t="s">
        <v>1</v>
      </c>
      <c r="F40" s="15" t="s">
        <v>1</v>
      </c>
      <c r="G40" s="15" t="s">
        <v>1</v>
      </c>
      <c r="H40" s="16" t="s">
        <v>1</v>
      </c>
      <c r="I40" s="16" t="s">
        <v>1</v>
      </c>
    </row>
    <row r="41" spans="1:9" ht="34.5" customHeight="1">
      <c r="A41" s="19" t="s">
        <v>15</v>
      </c>
      <c r="B41" s="52" t="s">
        <v>69</v>
      </c>
      <c r="C41" s="15">
        <v>30</v>
      </c>
      <c r="D41" s="15">
        <v>29.61</v>
      </c>
      <c r="E41" s="16">
        <v>29.61</v>
      </c>
      <c r="F41" s="60">
        <f>D41-C41</f>
        <v>-0.39000000000000057</v>
      </c>
      <c r="G41" s="101">
        <f>F41/C41</f>
        <v>-0.013000000000000018</v>
      </c>
      <c r="H41" s="14">
        <v>0</v>
      </c>
      <c r="I41" s="108">
        <v>0</v>
      </c>
    </row>
    <row r="42" spans="1:9" ht="34.5" customHeight="1">
      <c r="A42" s="23" t="s">
        <v>16</v>
      </c>
      <c r="B42" s="25" t="s">
        <v>73</v>
      </c>
      <c r="C42" s="15" t="s">
        <v>1</v>
      </c>
      <c r="D42" s="15" t="s">
        <v>1</v>
      </c>
      <c r="E42" s="16" t="s">
        <v>1</v>
      </c>
      <c r="F42" s="15" t="s">
        <v>1</v>
      </c>
      <c r="G42" s="15" t="s">
        <v>1</v>
      </c>
      <c r="H42" s="16" t="s">
        <v>1</v>
      </c>
      <c r="I42" s="16" t="s">
        <v>1</v>
      </c>
    </row>
    <row r="43" spans="1:9" s="6" customFormat="1" ht="34.5" customHeight="1">
      <c r="A43" s="19" t="s">
        <v>17</v>
      </c>
      <c r="B43" s="61" t="s">
        <v>71</v>
      </c>
      <c r="C43" s="15">
        <v>30</v>
      </c>
      <c r="D43" s="15">
        <v>30</v>
      </c>
      <c r="E43" s="16" t="s">
        <v>1</v>
      </c>
      <c r="F43" s="15">
        <f>D43-C43</f>
        <v>0</v>
      </c>
      <c r="G43" s="117">
        <f>F43/C43</f>
        <v>0</v>
      </c>
      <c r="H43" s="16" t="s">
        <v>1</v>
      </c>
      <c r="I43" s="16" t="s">
        <v>1</v>
      </c>
    </row>
    <row r="44" spans="1:9" ht="34.5" customHeight="1">
      <c r="A44" s="53" t="s">
        <v>48</v>
      </c>
      <c r="B44" s="52" t="s">
        <v>72</v>
      </c>
      <c r="C44" s="15" t="s">
        <v>1</v>
      </c>
      <c r="D44" s="15" t="s">
        <v>1</v>
      </c>
      <c r="E44" s="16" t="s">
        <v>1</v>
      </c>
      <c r="F44" s="15" t="s">
        <v>1</v>
      </c>
      <c r="G44" s="15" t="s">
        <v>1</v>
      </c>
      <c r="H44" s="16" t="s">
        <v>1</v>
      </c>
      <c r="I44" s="16" t="s">
        <v>1</v>
      </c>
    </row>
    <row r="45" spans="1:9" ht="34.5" customHeight="1">
      <c r="A45" s="23">
        <v>4.2</v>
      </c>
      <c r="B45" s="21" t="s">
        <v>102</v>
      </c>
      <c r="C45" s="42">
        <v>12</v>
      </c>
      <c r="D45" s="42">
        <v>11.85</v>
      </c>
      <c r="E45" s="26">
        <v>11.85</v>
      </c>
      <c r="F45" s="102">
        <f>D45-C45</f>
        <v>-0.15000000000000036</v>
      </c>
      <c r="G45" s="99">
        <f>F45/C45</f>
        <v>-0.01250000000000003</v>
      </c>
      <c r="H45" s="14">
        <v>0</v>
      </c>
      <c r="I45" s="108">
        <v>0</v>
      </c>
    </row>
    <row r="46" spans="1:9" ht="34.5" customHeight="1">
      <c r="A46" s="23">
        <v>4.3</v>
      </c>
      <c r="B46" s="52" t="s">
        <v>74</v>
      </c>
      <c r="C46" s="15">
        <v>700</v>
      </c>
      <c r="D46" s="15">
        <v>690.99</v>
      </c>
      <c r="E46" s="16">
        <v>690.99</v>
      </c>
      <c r="F46" s="60">
        <f>D46-C46</f>
        <v>-9.009999999999991</v>
      </c>
      <c r="G46" s="101">
        <f>F46/C46</f>
        <v>-0.012871428571428558</v>
      </c>
      <c r="H46" s="14">
        <v>0</v>
      </c>
      <c r="I46" s="108">
        <v>0</v>
      </c>
    </row>
    <row r="47" spans="1:9" ht="34.5" customHeight="1">
      <c r="A47" s="19">
        <v>4.4</v>
      </c>
      <c r="B47" s="24" t="s">
        <v>18</v>
      </c>
      <c r="C47" s="73"/>
      <c r="D47" s="73"/>
      <c r="E47" s="74"/>
      <c r="F47" s="74"/>
      <c r="G47" s="85"/>
      <c r="H47" s="74"/>
      <c r="I47" s="85"/>
    </row>
    <row r="48" spans="1:9" s="8" customFormat="1" ht="34.5" customHeight="1">
      <c r="A48" s="23" t="s">
        <v>75</v>
      </c>
      <c r="B48" s="24" t="s">
        <v>59</v>
      </c>
      <c r="C48" s="70"/>
      <c r="D48" s="70"/>
      <c r="E48" s="71"/>
      <c r="F48" s="71"/>
      <c r="G48" s="72"/>
      <c r="H48" s="71"/>
      <c r="I48" s="72"/>
    </row>
    <row r="49" spans="1:9" s="8" customFormat="1" ht="34.5" customHeight="1">
      <c r="A49" s="23" t="s">
        <v>76</v>
      </c>
      <c r="B49" s="18" t="s">
        <v>77</v>
      </c>
      <c r="C49" s="42" t="s">
        <v>136</v>
      </c>
      <c r="D49" s="42" t="s">
        <v>52</v>
      </c>
      <c r="E49" s="26" t="s">
        <v>52</v>
      </c>
      <c r="F49" s="42">
        <v>0</v>
      </c>
      <c r="G49" s="41">
        <v>0</v>
      </c>
      <c r="H49" s="14">
        <v>0</v>
      </c>
      <c r="I49" s="108">
        <v>0</v>
      </c>
    </row>
    <row r="50" spans="1:9" s="8" customFormat="1" ht="34.5" customHeight="1">
      <c r="A50" s="23" t="s">
        <v>78</v>
      </c>
      <c r="B50" s="51" t="s">
        <v>91</v>
      </c>
      <c r="C50" s="70"/>
      <c r="D50" s="70"/>
      <c r="E50" s="71"/>
      <c r="F50" s="70"/>
      <c r="G50" s="119"/>
      <c r="H50" s="71"/>
      <c r="I50" s="72"/>
    </row>
    <row r="51" spans="1:9" s="8" customFormat="1" ht="34.5" customHeight="1">
      <c r="A51" s="23" t="s">
        <v>95</v>
      </c>
      <c r="B51" s="59" t="s">
        <v>96</v>
      </c>
      <c r="C51" s="42" t="s">
        <v>52</v>
      </c>
      <c r="D51" s="42" t="s">
        <v>52</v>
      </c>
      <c r="E51" s="26" t="s">
        <v>52</v>
      </c>
      <c r="F51" s="42">
        <v>0</v>
      </c>
      <c r="G51" s="41">
        <v>0</v>
      </c>
      <c r="H51" s="14">
        <v>0</v>
      </c>
      <c r="I51" s="108">
        <v>0</v>
      </c>
    </row>
    <row r="52" spans="1:9" s="8" customFormat="1" ht="34.5" customHeight="1">
      <c r="A52" s="23" t="s">
        <v>97</v>
      </c>
      <c r="B52" s="59" t="s">
        <v>98</v>
      </c>
      <c r="C52" s="42" t="s">
        <v>182</v>
      </c>
      <c r="D52" s="42" t="s">
        <v>181</v>
      </c>
      <c r="E52" s="26" t="s">
        <v>181</v>
      </c>
      <c r="F52" s="26" t="s">
        <v>153</v>
      </c>
      <c r="G52" s="103" t="s">
        <v>154</v>
      </c>
      <c r="H52" s="14">
        <v>0</v>
      </c>
      <c r="I52" s="108">
        <v>0</v>
      </c>
    </row>
    <row r="53" spans="1:9" ht="34.5" customHeight="1">
      <c r="A53" s="10">
        <v>5</v>
      </c>
      <c r="B53" s="11" t="s">
        <v>79</v>
      </c>
      <c r="C53" s="73"/>
      <c r="D53" s="73"/>
      <c r="E53" s="74"/>
      <c r="F53" s="74"/>
      <c r="G53" s="85"/>
      <c r="H53" s="74"/>
      <c r="I53" s="85"/>
    </row>
    <row r="54" spans="1:9" ht="44.25" customHeight="1">
      <c r="A54" s="23">
        <v>5.1</v>
      </c>
      <c r="B54" s="28" t="s">
        <v>19</v>
      </c>
      <c r="C54" s="15" t="s">
        <v>1</v>
      </c>
      <c r="D54" s="15" t="s">
        <v>1</v>
      </c>
      <c r="E54" s="16" t="s">
        <v>1</v>
      </c>
      <c r="F54" s="15" t="s">
        <v>1</v>
      </c>
      <c r="G54" s="15" t="s">
        <v>1</v>
      </c>
      <c r="H54" s="16" t="s">
        <v>1</v>
      </c>
      <c r="I54" s="16" t="s">
        <v>1</v>
      </c>
    </row>
    <row r="55" spans="1:9" ht="55.5" customHeight="1">
      <c r="A55" s="23">
        <v>5.2</v>
      </c>
      <c r="B55" s="28" t="s">
        <v>20</v>
      </c>
      <c r="C55" s="15" t="s">
        <v>1</v>
      </c>
      <c r="D55" s="15" t="s">
        <v>1</v>
      </c>
      <c r="E55" s="16" t="s">
        <v>1</v>
      </c>
      <c r="F55" s="15" t="s">
        <v>1</v>
      </c>
      <c r="G55" s="15" t="s">
        <v>1</v>
      </c>
      <c r="H55" s="16" t="s">
        <v>1</v>
      </c>
      <c r="I55" s="16" t="s">
        <v>1</v>
      </c>
    </row>
    <row r="56" spans="1:9" ht="34.5" customHeight="1">
      <c r="A56" s="10">
        <v>6</v>
      </c>
      <c r="B56" s="11" t="s">
        <v>105</v>
      </c>
      <c r="C56" s="73"/>
      <c r="D56" s="73"/>
      <c r="E56" s="74"/>
      <c r="F56" s="74"/>
      <c r="G56" s="85"/>
      <c r="H56" s="74"/>
      <c r="I56" s="85"/>
    </row>
    <row r="57" spans="1:9" s="6" customFormat="1" ht="49.5" customHeight="1">
      <c r="A57" s="19">
        <v>6.1</v>
      </c>
      <c r="B57" s="21" t="s">
        <v>104</v>
      </c>
      <c r="C57" s="45" t="s">
        <v>139</v>
      </c>
      <c r="D57" s="45" t="s">
        <v>145</v>
      </c>
      <c r="E57" s="46" t="s">
        <v>145</v>
      </c>
      <c r="F57" s="45" t="s">
        <v>1</v>
      </c>
      <c r="G57" s="86" t="s">
        <v>170</v>
      </c>
      <c r="H57" s="16" t="s">
        <v>1</v>
      </c>
      <c r="I57" s="108">
        <v>0</v>
      </c>
    </row>
    <row r="58" spans="1:9" ht="34.5" customHeight="1">
      <c r="A58" s="19">
        <v>6.2</v>
      </c>
      <c r="B58" s="21" t="s">
        <v>21</v>
      </c>
      <c r="C58" s="15" t="s">
        <v>1</v>
      </c>
      <c r="D58" s="15" t="s">
        <v>1</v>
      </c>
      <c r="E58" s="16" t="s">
        <v>1</v>
      </c>
      <c r="F58" s="15" t="s">
        <v>1</v>
      </c>
      <c r="G58" s="15" t="s">
        <v>1</v>
      </c>
      <c r="H58" s="16" t="s">
        <v>1</v>
      </c>
      <c r="I58" s="16" t="s">
        <v>1</v>
      </c>
    </row>
    <row r="59" spans="1:9" ht="34.5" customHeight="1">
      <c r="A59" s="19">
        <v>6.3</v>
      </c>
      <c r="B59" s="21" t="s">
        <v>80</v>
      </c>
      <c r="C59" s="15" t="s">
        <v>1</v>
      </c>
      <c r="D59" s="15" t="s">
        <v>1</v>
      </c>
      <c r="E59" s="16" t="s">
        <v>1</v>
      </c>
      <c r="F59" s="15" t="s">
        <v>1</v>
      </c>
      <c r="G59" s="15" t="s">
        <v>1</v>
      </c>
      <c r="H59" s="16" t="s">
        <v>1</v>
      </c>
      <c r="I59" s="16" t="s">
        <v>1</v>
      </c>
    </row>
    <row r="60" spans="1:9" s="6" customFormat="1" ht="67.5" customHeight="1">
      <c r="A60" s="19">
        <v>6.4</v>
      </c>
      <c r="B60" s="21" t="s">
        <v>81</v>
      </c>
      <c r="C60" s="13" t="s">
        <v>137</v>
      </c>
      <c r="D60" s="13" t="s">
        <v>146</v>
      </c>
      <c r="E60" s="14" t="s">
        <v>146</v>
      </c>
      <c r="F60" s="13">
        <v>0</v>
      </c>
      <c r="G60" s="114">
        <v>0</v>
      </c>
      <c r="H60" s="16">
        <v>0</v>
      </c>
      <c r="I60" s="108">
        <v>0</v>
      </c>
    </row>
    <row r="61" spans="1:9" ht="40.5" customHeight="1">
      <c r="A61" s="23">
        <v>6.5</v>
      </c>
      <c r="B61" s="62" t="s">
        <v>92</v>
      </c>
      <c r="C61" s="15" t="s">
        <v>1</v>
      </c>
      <c r="D61" s="15" t="s">
        <v>1</v>
      </c>
      <c r="E61" s="16" t="s">
        <v>1</v>
      </c>
      <c r="F61" s="15" t="s">
        <v>1</v>
      </c>
      <c r="G61" s="15" t="s">
        <v>1</v>
      </c>
      <c r="H61" s="16" t="s">
        <v>1</v>
      </c>
      <c r="I61" s="16" t="s">
        <v>1</v>
      </c>
    </row>
    <row r="62" spans="1:9" ht="34.5" customHeight="1">
      <c r="A62" s="19">
        <v>6.6</v>
      </c>
      <c r="B62" s="21" t="s">
        <v>93</v>
      </c>
      <c r="C62" s="15" t="s">
        <v>1</v>
      </c>
      <c r="D62" s="15" t="s">
        <v>1</v>
      </c>
      <c r="E62" s="16" t="s">
        <v>1</v>
      </c>
      <c r="F62" s="15" t="s">
        <v>1</v>
      </c>
      <c r="G62" s="15" t="s">
        <v>1</v>
      </c>
      <c r="H62" s="16" t="s">
        <v>1</v>
      </c>
      <c r="I62" s="16" t="s">
        <v>1</v>
      </c>
    </row>
    <row r="63" spans="1:9" ht="34.5" customHeight="1">
      <c r="A63" s="10">
        <v>7</v>
      </c>
      <c r="B63" s="11" t="s">
        <v>82</v>
      </c>
      <c r="C63" s="73"/>
      <c r="D63" s="73"/>
      <c r="E63" s="74"/>
      <c r="F63" s="74"/>
      <c r="G63" s="85"/>
      <c r="H63" s="74"/>
      <c r="I63" s="85"/>
    </row>
    <row r="64" spans="1:9" ht="34.5" customHeight="1">
      <c r="A64" s="19">
        <v>7.1</v>
      </c>
      <c r="B64" s="24" t="s">
        <v>22</v>
      </c>
      <c r="C64" s="73"/>
      <c r="D64" s="73"/>
      <c r="E64" s="74"/>
      <c r="F64" s="74"/>
      <c r="G64" s="85"/>
      <c r="H64" s="74"/>
      <c r="I64" s="85"/>
    </row>
    <row r="65" spans="1:9" ht="49.5" customHeight="1">
      <c r="A65" s="19" t="s">
        <v>23</v>
      </c>
      <c r="B65" s="29" t="s">
        <v>89</v>
      </c>
      <c r="C65" s="13" t="s">
        <v>144</v>
      </c>
      <c r="D65" s="13" t="s">
        <v>147</v>
      </c>
      <c r="E65" s="14" t="s">
        <v>147</v>
      </c>
      <c r="F65" s="16" t="s">
        <v>156</v>
      </c>
      <c r="G65" s="109" t="s">
        <v>164</v>
      </c>
      <c r="H65" s="16">
        <v>0</v>
      </c>
      <c r="I65" s="122">
        <v>0</v>
      </c>
    </row>
    <row r="66" spans="1:9" ht="34.5" customHeight="1">
      <c r="A66" s="23" t="s">
        <v>24</v>
      </c>
      <c r="B66" s="28" t="s">
        <v>90</v>
      </c>
      <c r="C66" s="15" t="s">
        <v>1</v>
      </c>
      <c r="D66" s="15" t="s">
        <v>1</v>
      </c>
      <c r="E66" s="16" t="s">
        <v>1</v>
      </c>
      <c r="F66" s="15" t="s">
        <v>1</v>
      </c>
      <c r="G66" s="15" t="s">
        <v>1</v>
      </c>
      <c r="H66" s="16" t="s">
        <v>1</v>
      </c>
      <c r="I66" s="16" t="s">
        <v>1</v>
      </c>
    </row>
    <row r="67" spans="1:9" ht="34.5" customHeight="1">
      <c r="A67" s="54" t="s">
        <v>25</v>
      </c>
      <c r="B67" s="63" t="s">
        <v>26</v>
      </c>
      <c r="C67" s="15" t="s">
        <v>1</v>
      </c>
      <c r="D67" s="15" t="s">
        <v>1</v>
      </c>
      <c r="E67" s="16" t="s">
        <v>1</v>
      </c>
      <c r="F67" s="15" t="s">
        <v>1</v>
      </c>
      <c r="G67" s="15" t="s">
        <v>1</v>
      </c>
      <c r="H67" s="16" t="s">
        <v>1</v>
      </c>
      <c r="I67" s="16" t="s">
        <v>1</v>
      </c>
    </row>
    <row r="68" spans="1:9" ht="34.5" customHeight="1">
      <c r="A68" s="19">
        <v>7.2</v>
      </c>
      <c r="B68" s="24" t="s">
        <v>27</v>
      </c>
      <c r="C68" s="73"/>
      <c r="D68" s="73"/>
      <c r="E68" s="74"/>
      <c r="F68" s="71"/>
      <c r="G68" s="72"/>
      <c r="H68" s="72"/>
      <c r="I68" s="72"/>
    </row>
    <row r="69" spans="1:9" ht="100.5" customHeight="1">
      <c r="A69" s="19" t="s">
        <v>28</v>
      </c>
      <c r="B69" s="29" t="s">
        <v>89</v>
      </c>
      <c r="C69" s="13" t="s">
        <v>157</v>
      </c>
      <c r="D69" s="13" t="s">
        <v>158</v>
      </c>
      <c r="E69" s="14" t="s">
        <v>158</v>
      </c>
      <c r="F69" s="14" t="s">
        <v>183</v>
      </c>
      <c r="G69" s="93" t="s">
        <v>171</v>
      </c>
      <c r="H69" s="16">
        <v>0</v>
      </c>
      <c r="I69" s="122">
        <v>0</v>
      </c>
    </row>
    <row r="70" spans="1:9" ht="38.25" customHeight="1">
      <c r="A70" s="23" t="s">
        <v>29</v>
      </c>
      <c r="B70" s="28" t="s">
        <v>90</v>
      </c>
      <c r="C70" s="15" t="s">
        <v>1</v>
      </c>
      <c r="D70" s="15" t="s">
        <v>1</v>
      </c>
      <c r="E70" s="16" t="s">
        <v>1</v>
      </c>
      <c r="F70" s="15" t="s">
        <v>1</v>
      </c>
      <c r="G70" s="15" t="s">
        <v>1</v>
      </c>
      <c r="H70" s="16" t="s">
        <v>1</v>
      </c>
      <c r="I70" s="16" t="s">
        <v>1</v>
      </c>
    </row>
    <row r="71" spans="1:9" ht="38.25" customHeight="1">
      <c r="A71" s="23" t="s">
        <v>30</v>
      </c>
      <c r="B71" s="62" t="s">
        <v>26</v>
      </c>
      <c r="C71" s="15" t="s">
        <v>1</v>
      </c>
      <c r="D71" s="15" t="s">
        <v>1</v>
      </c>
      <c r="E71" s="16" t="s">
        <v>1</v>
      </c>
      <c r="F71" s="15" t="s">
        <v>1</v>
      </c>
      <c r="G71" s="15" t="s">
        <v>1</v>
      </c>
      <c r="H71" s="16" t="s">
        <v>1</v>
      </c>
      <c r="I71" s="16" t="s">
        <v>1</v>
      </c>
    </row>
    <row r="72" spans="1:9" ht="34.5" customHeight="1">
      <c r="A72" s="19">
        <v>7.3</v>
      </c>
      <c r="B72" s="24" t="s">
        <v>31</v>
      </c>
      <c r="C72" s="73"/>
      <c r="D72" s="73"/>
      <c r="E72" s="74"/>
      <c r="F72" s="71"/>
      <c r="G72" s="72"/>
      <c r="H72" s="71"/>
      <c r="I72" s="72"/>
    </row>
    <row r="73" spans="1:9" ht="38.25" customHeight="1">
      <c r="A73" s="55" t="s">
        <v>32</v>
      </c>
      <c r="B73" s="29" t="s">
        <v>89</v>
      </c>
      <c r="C73" s="15">
        <v>3000</v>
      </c>
      <c r="D73" s="15">
        <v>2974.14</v>
      </c>
      <c r="E73" s="16">
        <v>2974.14</v>
      </c>
      <c r="F73" s="60">
        <f>D73-C73</f>
        <v>-25.860000000000127</v>
      </c>
      <c r="G73" s="101">
        <f>F73/C73</f>
        <v>-0.008620000000000043</v>
      </c>
      <c r="H73" s="16">
        <v>0</v>
      </c>
      <c r="I73" s="122">
        <v>0</v>
      </c>
    </row>
    <row r="74" spans="1:9" ht="34.5" customHeight="1">
      <c r="A74" s="19" t="s">
        <v>33</v>
      </c>
      <c r="B74" s="29" t="s">
        <v>90</v>
      </c>
      <c r="C74" s="15" t="s">
        <v>1</v>
      </c>
      <c r="D74" s="15" t="s">
        <v>1</v>
      </c>
      <c r="E74" s="16" t="s">
        <v>1</v>
      </c>
      <c r="F74" s="15" t="s">
        <v>1</v>
      </c>
      <c r="G74" s="15" t="s">
        <v>1</v>
      </c>
      <c r="H74" s="16" t="s">
        <v>1</v>
      </c>
      <c r="I74" s="16" t="s">
        <v>1</v>
      </c>
    </row>
    <row r="75" spans="1:9" ht="34.5" customHeight="1">
      <c r="A75" s="23" t="s">
        <v>34</v>
      </c>
      <c r="B75" s="62" t="s">
        <v>26</v>
      </c>
      <c r="C75" s="15" t="s">
        <v>1</v>
      </c>
      <c r="D75" s="15" t="s">
        <v>1</v>
      </c>
      <c r="E75" s="16" t="s">
        <v>1</v>
      </c>
      <c r="F75" s="15" t="s">
        <v>1</v>
      </c>
      <c r="G75" s="15" t="s">
        <v>1</v>
      </c>
      <c r="H75" s="16" t="s">
        <v>1</v>
      </c>
      <c r="I75" s="16" t="s">
        <v>1</v>
      </c>
    </row>
    <row r="76" spans="1:9" ht="34.5" customHeight="1">
      <c r="A76" s="12">
        <v>7.4</v>
      </c>
      <c r="B76" s="24" t="s">
        <v>110</v>
      </c>
      <c r="C76" s="73"/>
      <c r="D76" s="73"/>
      <c r="E76" s="74"/>
      <c r="F76" s="71"/>
      <c r="G76" s="72"/>
      <c r="H76" s="72"/>
      <c r="I76" s="72"/>
    </row>
    <row r="77" spans="1:9" ht="42" customHeight="1">
      <c r="A77" s="19" t="s">
        <v>35</v>
      </c>
      <c r="B77" s="29" t="s">
        <v>89</v>
      </c>
      <c r="C77" s="15">
        <v>3000</v>
      </c>
      <c r="D77" s="15">
        <v>2974.14</v>
      </c>
      <c r="E77" s="16">
        <v>2974.14</v>
      </c>
      <c r="F77" s="60">
        <f>D77-C77</f>
        <v>-25.860000000000127</v>
      </c>
      <c r="G77" s="101">
        <f>F77/C77</f>
        <v>-0.008620000000000043</v>
      </c>
      <c r="H77" s="16">
        <v>0</v>
      </c>
      <c r="I77" s="122">
        <v>0</v>
      </c>
    </row>
    <row r="78" spans="1:9" ht="36" customHeight="1">
      <c r="A78" s="19" t="s">
        <v>36</v>
      </c>
      <c r="B78" s="29" t="s">
        <v>90</v>
      </c>
      <c r="C78" s="15" t="s">
        <v>1</v>
      </c>
      <c r="D78" s="15" t="s">
        <v>1</v>
      </c>
      <c r="E78" s="16" t="s">
        <v>1</v>
      </c>
      <c r="F78" s="15" t="s">
        <v>1</v>
      </c>
      <c r="G78" s="15" t="s">
        <v>1</v>
      </c>
      <c r="H78" s="16" t="s">
        <v>1</v>
      </c>
      <c r="I78" s="16" t="s">
        <v>1</v>
      </c>
    </row>
    <row r="79" spans="1:9" ht="34.5" customHeight="1">
      <c r="A79" s="19" t="s">
        <v>37</v>
      </c>
      <c r="B79" s="62" t="s">
        <v>26</v>
      </c>
      <c r="C79" s="15" t="s">
        <v>1</v>
      </c>
      <c r="D79" s="15" t="s">
        <v>1</v>
      </c>
      <c r="E79" s="16" t="s">
        <v>1</v>
      </c>
      <c r="F79" s="15" t="s">
        <v>1</v>
      </c>
      <c r="G79" s="15" t="s">
        <v>1</v>
      </c>
      <c r="H79" s="16" t="s">
        <v>1</v>
      </c>
      <c r="I79" s="16" t="s">
        <v>1</v>
      </c>
    </row>
    <row r="80" spans="1:9" ht="34.5" customHeight="1">
      <c r="A80" s="19">
        <v>7.5</v>
      </c>
      <c r="B80" s="24" t="s">
        <v>83</v>
      </c>
      <c r="C80" s="73"/>
      <c r="D80" s="73"/>
      <c r="E80" s="74"/>
      <c r="F80" s="71"/>
      <c r="G80" s="72"/>
      <c r="H80" s="71"/>
      <c r="I80" s="72"/>
    </row>
    <row r="81" spans="1:9" ht="69" customHeight="1">
      <c r="A81" s="19" t="s">
        <v>38</v>
      </c>
      <c r="B81" s="28" t="s">
        <v>89</v>
      </c>
      <c r="C81" s="15">
        <v>1800</v>
      </c>
      <c r="D81" s="13" t="s">
        <v>184</v>
      </c>
      <c r="E81" s="14" t="s">
        <v>187</v>
      </c>
      <c r="F81" s="60" t="s">
        <v>172</v>
      </c>
      <c r="G81" s="58" t="s">
        <v>173</v>
      </c>
      <c r="H81" s="14" t="s">
        <v>185</v>
      </c>
      <c r="I81" s="14" t="s">
        <v>186</v>
      </c>
    </row>
    <row r="82" spans="1:9" ht="43.5" customHeight="1">
      <c r="A82" s="19" t="s">
        <v>39</v>
      </c>
      <c r="B82" s="57" t="s">
        <v>90</v>
      </c>
      <c r="C82" s="15" t="s">
        <v>1</v>
      </c>
      <c r="D82" s="15" t="s">
        <v>1</v>
      </c>
      <c r="E82" s="16" t="s">
        <v>1</v>
      </c>
      <c r="F82" s="15" t="s">
        <v>1</v>
      </c>
      <c r="G82" s="15" t="s">
        <v>1</v>
      </c>
      <c r="H82" s="16" t="s">
        <v>1</v>
      </c>
      <c r="I82" s="16" t="s">
        <v>1</v>
      </c>
    </row>
    <row r="83" spans="1:9" ht="34.5" customHeight="1">
      <c r="A83" s="23" t="s">
        <v>40</v>
      </c>
      <c r="B83" s="62" t="s">
        <v>26</v>
      </c>
      <c r="C83" s="15" t="s">
        <v>1</v>
      </c>
      <c r="D83" s="15" t="s">
        <v>1</v>
      </c>
      <c r="E83" s="16" t="s">
        <v>1</v>
      </c>
      <c r="F83" s="15" t="s">
        <v>1</v>
      </c>
      <c r="G83" s="15" t="s">
        <v>1</v>
      </c>
      <c r="H83" s="16" t="s">
        <v>1</v>
      </c>
      <c r="I83" s="16" t="s">
        <v>1</v>
      </c>
    </row>
    <row r="84" spans="1:9" ht="34.5" customHeight="1">
      <c r="A84" s="10">
        <v>8</v>
      </c>
      <c r="B84" s="56" t="s">
        <v>84</v>
      </c>
      <c r="C84" s="73"/>
      <c r="D84" s="73"/>
      <c r="E84" s="74"/>
      <c r="F84" s="74"/>
      <c r="G84" s="85"/>
      <c r="H84" s="74"/>
      <c r="I84" s="85"/>
    </row>
    <row r="85" spans="1:9" ht="34.5" customHeight="1">
      <c r="A85" s="19">
        <v>8.1</v>
      </c>
      <c r="B85" s="18" t="s">
        <v>111</v>
      </c>
      <c r="C85" s="94">
        <v>3</v>
      </c>
      <c r="D85" s="94">
        <v>2.88</v>
      </c>
      <c r="E85" s="104">
        <v>2.88</v>
      </c>
      <c r="F85" s="105">
        <f>2.88-3</f>
        <v>-0.1200000000000001</v>
      </c>
      <c r="G85" s="101">
        <f>F85/3</f>
        <v>-0.040000000000000036</v>
      </c>
      <c r="H85" s="16">
        <v>0</v>
      </c>
      <c r="I85" s="122">
        <v>0</v>
      </c>
    </row>
    <row r="86" spans="1:9" ht="37.5" customHeight="1">
      <c r="A86" s="19">
        <v>8.2</v>
      </c>
      <c r="B86" s="21" t="s">
        <v>41</v>
      </c>
      <c r="C86" s="15">
        <v>750</v>
      </c>
      <c r="D86" s="15">
        <v>800</v>
      </c>
      <c r="E86" s="16">
        <v>800</v>
      </c>
      <c r="F86" s="13">
        <f>D86-C86</f>
        <v>50</v>
      </c>
      <c r="G86" s="120">
        <f>F86/C86</f>
        <v>0.06666666666666667</v>
      </c>
      <c r="H86" s="16">
        <v>0</v>
      </c>
      <c r="I86" s="122">
        <v>0</v>
      </c>
    </row>
    <row r="87" spans="1:9" s="7" customFormat="1" ht="34.5" customHeight="1">
      <c r="A87" s="19">
        <v>8.3</v>
      </c>
      <c r="B87" s="24" t="s">
        <v>49</v>
      </c>
      <c r="C87" s="70"/>
      <c r="D87" s="70"/>
      <c r="E87" s="71"/>
      <c r="F87" s="71"/>
      <c r="G87" s="72"/>
      <c r="H87" s="72"/>
      <c r="I87" s="72"/>
    </row>
    <row r="88" spans="1:9" s="6" customFormat="1" ht="41.25" customHeight="1">
      <c r="A88" s="23" t="s">
        <v>45</v>
      </c>
      <c r="B88" s="18" t="s">
        <v>85</v>
      </c>
      <c r="C88" s="45">
        <v>370</v>
      </c>
      <c r="D88" s="45">
        <v>370</v>
      </c>
      <c r="E88" s="46">
        <v>370</v>
      </c>
      <c r="F88" s="45">
        <f>D88-C88</f>
        <v>0</v>
      </c>
      <c r="G88" s="121">
        <f>F88/C88</f>
        <v>0</v>
      </c>
      <c r="H88" s="14">
        <v>0</v>
      </c>
      <c r="I88" s="58">
        <v>0</v>
      </c>
    </row>
    <row r="89" spans="1:9" s="6" customFormat="1" ht="34.5" customHeight="1">
      <c r="A89" s="23" t="s">
        <v>46</v>
      </c>
      <c r="B89" s="18" t="s">
        <v>112</v>
      </c>
      <c r="C89" s="15" t="s">
        <v>1</v>
      </c>
      <c r="D89" s="15" t="s">
        <v>1</v>
      </c>
      <c r="E89" s="16" t="s">
        <v>1</v>
      </c>
      <c r="F89" s="15" t="s">
        <v>1</v>
      </c>
      <c r="G89" s="15" t="s">
        <v>1</v>
      </c>
      <c r="H89" s="16" t="s">
        <v>1</v>
      </c>
      <c r="I89" s="16" t="s">
        <v>1</v>
      </c>
    </row>
    <row r="90" spans="1:9" ht="34.5" customHeight="1">
      <c r="A90" s="19">
        <v>8.4</v>
      </c>
      <c r="B90" s="21" t="s">
        <v>42</v>
      </c>
      <c r="C90" s="15" t="s">
        <v>1</v>
      </c>
      <c r="D90" s="15" t="s">
        <v>1</v>
      </c>
      <c r="E90" s="16" t="s">
        <v>1</v>
      </c>
      <c r="F90" s="15" t="s">
        <v>1</v>
      </c>
      <c r="G90" s="15" t="s">
        <v>1</v>
      </c>
      <c r="H90" s="16" t="s">
        <v>1</v>
      </c>
      <c r="I90" s="16" t="s">
        <v>1</v>
      </c>
    </row>
    <row r="91" spans="1:9" ht="38.25" customHeight="1">
      <c r="A91" s="19">
        <v>8.5</v>
      </c>
      <c r="B91" s="21" t="s">
        <v>43</v>
      </c>
      <c r="C91" s="45" t="s">
        <v>135</v>
      </c>
      <c r="D91" s="45">
        <v>345.49</v>
      </c>
      <c r="E91" s="46">
        <v>345.5</v>
      </c>
      <c r="F91" s="46" t="s">
        <v>174</v>
      </c>
      <c r="G91" s="86" t="s">
        <v>175</v>
      </c>
      <c r="H91" s="16">
        <v>0</v>
      </c>
      <c r="I91" s="122">
        <v>0</v>
      </c>
    </row>
    <row r="92" spans="1:9" ht="42" customHeight="1">
      <c r="A92" s="19">
        <v>8.6</v>
      </c>
      <c r="B92" s="29" t="s">
        <v>4</v>
      </c>
      <c r="C92" s="13">
        <v>1650</v>
      </c>
      <c r="D92" s="13">
        <v>1628.76</v>
      </c>
      <c r="E92" s="14">
        <v>1628.76</v>
      </c>
      <c r="F92" s="87">
        <f>D92-C92</f>
        <v>-21.24000000000001</v>
      </c>
      <c r="G92" s="106">
        <f>F92/C92</f>
        <v>-0.012872727272727279</v>
      </c>
      <c r="H92" s="16">
        <v>0</v>
      </c>
      <c r="I92" s="122">
        <v>0</v>
      </c>
    </row>
    <row r="93" spans="1:9" s="6" customFormat="1" ht="42" customHeight="1">
      <c r="A93" s="23">
        <v>8.7</v>
      </c>
      <c r="B93" s="30" t="s">
        <v>55</v>
      </c>
      <c r="C93" s="70"/>
      <c r="D93" s="70"/>
      <c r="E93" s="71"/>
      <c r="F93" s="71"/>
      <c r="G93" s="72"/>
      <c r="H93" s="71"/>
      <c r="I93" s="72"/>
    </row>
    <row r="94" spans="1:9" s="6" customFormat="1" ht="52.5" customHeight="1">
      <c r="A94" s="23" t="s">
        <v>57</v>
      </c>
      <c r="B94" s="18" t="s">
        <v>56</v>
      </c>
      <c r="C94" s="45" t="s">
        <v>148</v>
      </c>
      <c r="D94" s="45" t="s">
        <v>149</v>
      </c>
      <c r="E94" s="46" t="s">
        <v>149</v>
      </c>
      <c r="F94" s="46" t="s">
        <v>176</v>
      </c>
      <c r="G94" s="107" t="s">
        <v>177</v>
      </c>
      <c r="H94" s="46">
        <v>0</v>
      </c>
      <c r="I94" s="88">
        <v>0</v>
      </c>
    </row>
    <row r="95" spans="1:9" s="6" customFormat="1" ht="42" customHeight="1">
      <c r="A95" s="23" t="s">
        <v>58</v>
      </c>
      <c r="B95" s="18" t="s">
        <v>113</v>
      </c>
      <c r="C95" s="42">
        <v>250</v>
      </c>
      <c r="D95" s="42">
        <v>247.85</v>
      </c>
      <c r="E95" s="26">
        <v>247.85</v>
      </c>
      <c r="F95" s="47">
        <f>D95-C95</f>
        <v>-2.1500000000000057</v>
      </c>
      <c r="G95" s="103">
        <f>F95/C95</f>
        <v>-0.008600000000000023</v>
      </c>
      <c r="H95" s="46">
        <v>0</v>
      </c>
      <c r="I95" s="88">
        <v>0</v>
      </c>
    </row>
    <row r="96" spans="1:9" s="6" customFormat="1" ht="42" customHeight="1">
      <c r="A96" s="23">
        <v>8.8</v>
      </c>
      <c r="B96" s="21" t="s">
        <v>44</v>
      </c>
      <c r="C96" s="45" t="s">
        <v>138</v>
      </c>
      <c r="D96" s="45" t="s">
        <v>163</v>
      </c>
      <c r="E96" s="46" t="s">
        <v>163</v>
      </c>
      <c r="F96" s="46" t="s">
        <v>161</v>
      </c>
      <c r="G96" s="100" t="s">
        <v>154</v>
      </c>
      <c r="H96" s="46">
        <v>0</v>
      </c>
      <c r="I96" s="88">
        <v>0</v>
      </c>
    </row>
    <row r="97" spans="1:9" ht="42" customHeight="1">
      <c r="A97" s="31">
        <v>8.11</v>
      </c>
      <c r="B97" s="24" t="s">
        <v>86</v>
      </c>
      <c r="C97" s="70"/>
      <c r="D97" s="70"/>
      <c r="E97" s="71"/>
      <c r="F97" s="76"/>
      <c r="G97" s="77"/>
      <c r="H97" s="76"/>
      <c r="I97" s="77"/>
    </row>
    <row r="98" spans="1:9" ht="42" customHeight="1">
      <c r="A98" s="19" t="s">
        <v>99</v>
      </c>
      <c r="B98" s="21" t="s">
        <v>87</v>
      </c>
      <c r="C98" s="20">
        <v>200</v>
      </c>
      <c r="D98" s="125" t="s">
        <v>155</v>
      </c>
      <c r="E98" s="126" t="s">
        <v>155</v>
      </c>
      <c r="F98" s="13" t="s">
        <v>159</v>
      </c>
      <c r="G98" s="114" t="s">
        <v>160</v>
      </c>
      <c r="H98" s="46">
        <v>0</v>
      </c>
      <c r="I98" s="88">
        <v>0</v>
      </c>
    </row>
    <row r="99" spans="1:9" ht="42" customHeight="1">
      <c r="A99" s="19" t="s">
        <v>100</v>
      </c>
      <c r="B99" s="21" t="s">
        <v>88</v>
      </c>
      <c r="C99" s="20" t="s">
        <v>52</v>
      </c>
      <c r="D99" s="20" t="s">
        <v>52</v>
      </c>
      <c r="E99" s="44" t="s">
        <v>52</v>
      </c>
      <c r="F99" s="13">
        <v>0</v>
      </c>
      <c r="G99" s="114">
        <v>0</v>
      </c>
      <c r="H99" s="46">
        <v>0</v>
      </c>
      <c r="I99" s="88">
        <v>0</v>
      </c>
    </row>
    <row r="100" spans="1:7" ht="16.5" customHeight="1">
      <c r="A100" s="32"/>
      <c r="B100" s="33"/>
      <c r="C100" s="32"/>
      <c r="D100" s="32"/>
      <c r="E100" s="32"/>
      <c r="F100" s="32"/>
      <c r="G100" s="32"/>
    </row>
    <row r="101" spans="1:7" ht="18" customHeight="1">
      <c r="A101" s="32" t="s">
        <v>114</v>
      </c>
      <c r="B101" s="35"/>
      <c r="C101" s="32"/>
      <c r="D101" s="32"/>
      <c r="E101" s="32"/>
      <c r="F101" s="32"/>
      <c r="G101" s="32"/>
    </row>
    <row r="102" spans="1:7" ht="19.5" customHeight="1">
      <c r="A102" s="36" t="s">
        <v>61</v>
      </c>
      <c r="B102" s="33"/>
      <c r="C102" s="32"/>
      <c r="D102" s="32"/>
      <c r="E102" s="32"/>
      <c r="F102" s="32"/>
      <c r="G102" s="32"/>
    </row>
    <row r="103" spans="1:7" ht="24.75" customHeight="1">
      <c r="A103" s="37" t="s">
        <v>50</v>
      </c>
      <c r="B103" s="38" t="s">
        <v>115</v>
      </c>
      <c r="C103" s="38"/>
      <c r="D103" s="38"/>
      <c r="E103" s="38"/>
      <c r="F103" s="32"/>
      <c r="G103" s="32"/>
    </row>
    <row r="104" spans="1:7" ht="25.5" customHeight="1">
      <c r="A104" s="37" t="s">
        <v>51</v>
      </c>
      <c r="B104" s="39" t="s">
        <v>63</v>
      </c>
      <c r="C104" s="38"/>
      <c r="D104" s="38"/>
      <c r="E104" s="38"/>
      <c r="F104" s="32"/>
      <c r="G104" s="32"/>
    </row>
    <row r="105" spans="1:7" ht="24" customHeight="1">
      <c r="A105" s="37" t="s">
        <v>53</v>
      </c>
      <c r="B105" s="40" t="s">
        <v>116</v>
      </c>
      <c r="C105" s="34"/>
      <c r="D105" s="34"/>
      <c r="E105" s="34"/>
      <c r="F105" s="32"/>
      <c r="G105" s="32"/>
    </row>
    <row r="106" spans="1:7" ht="24" customHeight="1">
      <c r="A106" s="37" t="s">
        <v>54</v>
      </c>
      <c r="B106" s="9" t="s">
        <v>117</v>
      </c>
      <c r="C106" s="38"/>
      <c r="D106" s="38"/>
      <c r="E106" s="38"/>
      <c r="F106" s="32"/>
      <c r="G106" s="32"/>
    </row>
  </sheetData>
  <sheetProtection/>
  <mergeCells count="6">
    <mergeCell ref="C5:E5"/>
    <mergeCell ref="F5:I5"/>
    <mergeCell ref="A1:B1"/>
    <mergeCell ref="A2:B2"/>
    <mergeCell ref="A5:A6"/>
    <mergeCell ref="B5:B6"/>
  </mergeCells>
  <printOptions/>
  <pageMargins left="0.4724409448818898" right="0.31496062992125984" top="0.984251968503937" bottom="0.4330708661417323" header="0.5511811023622047" footer="0.4330708661417323"/>
  <pageSetup horizontalDpi="600" verticalDpi="600" orientation="landscape" scale="30" r:id="rId1"/>
  <headerFooter alignWithMargins="0">
    <oddHeader>&amp;L&amp;18
CB 1F&amp;C&amp;"Arial,Bold"&amp;24PRELIMINARY JN BANK LIMITED 
SCHEDULE OF FEES  AND CHARGES 2019 - 2021  
Pursuant to Section (64)(g)(ii) of the Banking Services Act</oddHeader>
  </headerFooter>
  <rowBreaks count="3" manualBreakCount="3">
    <brk id="25" max="8" man="1"/>
    <brk id="52" max="8" man="1"/>
    <brk id="8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judyb</dc:creator>
  <cp:keywords/>
  <dc:description/>
  <cp:lastModifiedBy>Shereka Smith</cp:lastModifiedBy>
  <cp:lastPrinted>2021-03-09T14:45:17Z</cp:lastPrinted>
  <dcterms:created xsi:type="dcterms:W3CDTF">2008-03-25T19:46:19Z</dcterms:created>
  <dcterms:modified xsi:type="dcterms:W3CDTF">2022-06-23T16:25:30Z</dcterms:modified>
  <cp:category/>
  <cp:version/>
  <cp:contentType/>
  <cp:contentStatus/>
</cp:coreProperties>
</file>