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48" windowWidth="15336" windowHeight="9300" tabRatio="615" activeTab="0"/>
  </bookViews>
  <sheets>
    <sheet name="CBNA " sheetId="1" r:id="rId1"/>
  </sheets>
  <externalReferences>
    <externalReference r:id="rId4"/>
    <externalReference r:id="rId5"/>
    <externalReference r:id="rId6"/>
    <externalReference r:id="rId7"/>
  </externalReferences>
  <definedNames>
    <definedName name="BSQ5_DECLARATION">#REF!</definedName>
    <definedName name="BSQ5_SA">#REF!</definedName>
    <definedName name="BSQ5_SB">#REF!</definedName>
    <definedName name="BSQ5_SUMMARY">#REF!</definedName>
    <definedName name="CBM10_DECLARATION">#REF!</definedName>
    <definedName name="CBM10_DEPOSITS">#REF!</definedName>
    <definedName name="CBM10_LOANS">#REF!</definedName>
    <definedName name="CBM16_DECLARATION">#REF!</definedName>
    <definedName name="CBM16_SEC_A">#REF!</definedName>
    <definedName name="CBM16_SEC_B">#REF!</definedName>
    <definedName name="CBM16_SEC_C">#REF!</definedName>
    <definedName name="CBM9_DECLARATION">#REF!</definedName>
    <definedName name="CBM9_DEPOSITS">#REF!</definedName>
    <definedName name="CBM9_LOANS">#REF!</definedName>
    <definedName name="FIM13_DECLARATION" localSheetId="0">'[1]FIM13'!#REF!</definedName>
    <definedName name="FIM13_DECLARATION">'[1]FIM13'!#REF!</definedName>
    <definedName name="_xlnm.Print_Area" localSheetId="0">'CBNA '!$A$1:$I$104</definedName>
    <definedName name="_xlnm.Print_Titles" localSheetId="0">'CBNA '!$1:$2</definedName>
  </definedNames>
  <calcPr fullCalcOnLoad="1"/>
</workbook>
</file>

<file path=xl/sharedStrings.xml><?xml version="1.0" encoding="utf-8"?>
<sst xmlns="http://schemas.openxmlformats.org/spreadsheetml/2006/main" count="603" uniqueCount="153">
  <si>
    <t>SERVICES</t>
  </si>
  <si>
    <t>Interim Statement</t>
  </si>
  <si>
    <t>Cheque Returned NSF</t>
  </si>
  <si>
    <t>N/A</t>
  </si>
  <si>
    <t>Minimum Monthly Service Charge</t>
  </si>
  <si>
    <t>Charge per Entry/Cheque</t>
  </si>
  <si>
    <t>Stop Payment/Cancellation Order:</t>
  </si>
  <si>
    <t>Local Cheque</t>
  </si>
  <si>
    <t>Foreign Cheque</t>
  </si>
  <si>
    <t>Dormant Account Fee (per annum)</t>
  </si>
  <si>
    <t>In-branch Withdrawal Transaction Fee</t>
  </si>
  <si>
    <t xml:space="preserve"> Inward</t>
  </si>
  <si>
    <t>Outward</t>
  </si>
  <si>
    <t>Automated Banking Machine (ABM)</t>
  </si>
  <si>
    <t>4.1.1</t>
  </si>
  <si>
    <t>4.1.1.1</t>
  </si>
  <si>
    <t xml:space="preserve">      Withdrawal</t>
  </si>
  <si>
    <t>4.1.1.2</t>
  </si>
  <si>
    <t xml:space="preserve">      Enquiry</t>
  </si>
  <si>
    <t>4.1.1.3</t>
  </si>
  <si>
    <t xml:space="preserve">      Transfer </t>
  </si>
  <si>
    <t>4.1.1.4</t>
  </si>
  <si>
    <t xml:space="preserve">      Declined</t>
  </si>
  <si>
    <t>4.1.1.5</t>
  </si>
  <si>
    <t xml:space="preserve">      Statement</t>
  </si>
  <si>
    <t>4.1.2</t>
  </si>
  <si>
    <t>4.1.2.1</t>
  </si>
  <si>
    <t>4.1.2.2</t>
  </si>
  <si>
    <t>4.1.2.3</t>
  </si>
  <si>
    <t xml:space="preserve">     Transfer </t>
  </si>
  <si>
    <t>4.1.2.4</t>
  </si>
  <si>
    <t>4.1.2.5</t>
  </si>
  <si>
    <t>Point of Sale Transactions</t>
  </si>
  <si>
    <t>Internet Banking:</t>
  </si>
  <si>
    <t>Deposit Wallets (range of rental charges per annum)</t>
  </si>
  <si>
    <t>Safety Deposit Boxes (range of rental charges per annum)</t>
  </si>
  <si>
    <t>Commitment/Acceptance Fee</t>
  </si>
  <si>
    <t>Annual Renewal Fee</t>
  </si>
  <si>
    <t>Guarantees/Indemnities:</t>
  </si>
  <si>
    <t>Annual Membership Fee:</t>
  </si>
  <si>
    <t>7.1.1</t>
  </si>
  <si>
    <t>7.1.2</t>
  </si>
  <si>
    <t>7.1.3</t>
  </si>
  <si>
    <t xml:space="preserve">      Other</t>
  </si>
  <si>
    <t>Cash Advance Charge:</t>
  </si>
  <si>
    <t>7.2.1</t>
  </si>
  <si>
    <t>7.2.2</t>
  </si>
  <si>
    <t>7.2.3</t>
  </si>
  <si>
    <t>Late Payment Charge:</t>
  </si>
  <si>
    <t>7.3.1</t>
  </si>
  <si>
    <t>7.3.2</t>
  </si>
  <si>
    <t>7.3.3</t>
  </si>
  <si>
    <t>Overlimit Charge:</t>
  </si>
  <si>
    <t>7.4.1</t>
  </si>
  <si>
    <t>7.4.2</t>
  </si>
  <si>
    <t>7.4.3</t>
  </si>
  <si>
    <t>Replacement Card Fee:</t>
  </si>
  <si>
    <t>7.5.1</t>
  </si>
  <si>
    <t>7.5.2</t>
  </si>
  <si>
    <t>7.5.3</t>
  </si>
  <si>
    <t>Foreign Cheque negotiated</t>
  </si>
  <si>
    <t>Foreign Draft (sold)</t>
  </si>
  <si>
    <t>Money Order</t>
  </si>
  <si>
    <t>Standing Order</t>
  </si>
  <si>
    <t>Certification of Account Bal./Reference Letter</t>
  </si>
  <si>
    <t>Voucher Search</t>
  </si>
  <si>
    <t>4.1.1.6</t>
  </si>
  <si>
    <t>4.1.2.6</t>
  </si>
  <si>
    <t xml:space="preserve">      Deposit</t>
  </si>
  <si>
    <t>8.3.1</t>
  </si>
  <si>
    <t>8.3.2</t>
  </si>
  <si>
    <t>ANNUAL / Y-T-D  CHANGES</t>
  </si>
  <si>
    <t>Manager's Cheque:</t>
  </si>
  <si>
    <t>(i).</t>
  </si>
  <si>
    <t xml:space="preserve">(ii) </t>
  </si>
  <si>
    <t>(iii)</t>
  </si>
  <si>
    <t>Using Own Machine:</t>
  </si>
  <si>
    <t>Using Other Machines:</t>
  </si>
  <si>
    <t>Personal</t>
  </si>
  <si>
    <t>(iv)</t>
  </si>
  <si>
    <t>Notes:</t>
  </si>
  <si>
    <t xml:space="preserve">    Own Bank </t>
  </si>
  <si>
    <t xml:space="preserve">    Other Banks' Cheque</t>
  </si>
  <si>
    <t>8.7.1</t>
  </si>
  <si>
    <t>8.7.2</t>
  </si>
  <si>
    <t>Cheque Encashment Fee:</t>
  </si>
  <si>
    <t>USD 23.30</t>
  </si>
  <si>
    <t>USD 6.99</t>
  </si>
  <si>
    <t xml:space="preserve">F E E S  A N D  C H A R G E S </t>
  </si>
  <si>
    <t>Fees and Charges reflect a sample of the fees applicable to the bank's products / services, and are not to be interpreted as an exhaustive list.</t>
  </si>
  <si>
    <t>Fees and Charges include applicable taxes.</t>
  </si>
  <si>
    <r>
      <rPr>
        <b/>
        <sz val="16"/>
        <rFont val="Arial"/>
        <family val="2"/>
      </rPr>
      <t xml:space="preserve">Source: </t>
    </r>
    <r>
      <rPr>
        <sz val="16"/>
        <rFont val="Arial"/>
        <family val="2"/>
      </rPr>
      <t xml:space="preserve">   Information submitted to the Bank of Jamaica by the Commercial Bank as at 31 December of the respective years. </t>
    </r>
  </si>
  <si>
    <t>Minimum Balance Fees (also state threshold)</t>
  </si>
  <si>
    <t>Overrun/ Over Limit Fee</t>
  </si>
  <si>
    <t xml:space="preserve">A 100% increase represents either a doubling of the particular fee  or charge, or instances where the fee or charge is being introduced or re-introduced after a period of discontinuation. </t>
  </si>
  <si>
    <t>N/A - Service not applicable to institution.</t>
  </si>
  <si>
    <t>Transfer Between Accounts:</t>
  </si>
  <si>
    <t xml:space="preserve">    Within Deposit-Taking Institution</t>
  </si>
  <si>
    <t xml:space="preserve">    To Third Party Deposit-Taking Institution</t>
  </si>
  <si>
    <t>Duplicate/Replacement Statement</t>
  </si>
  <si>
    <t xml:space="preserve">TELEGRAPHIC TRANSFER OF FUNDS </t>
  </si>
  <si>
    <t xml:space="preserve">E-BANKING </t>
  </si>
  <si>
    <t>Replacement Debit Card</t>
  </si>
  <si>
    <t>4.4.1</t>
  </si>
  <si>
    <t>4.4.1.1</t>
  </si>
  <si>
    <t xml:space="preserve">     Enquiry </t>
  </si>
  <si>
    <t>4.4.1.2</t>
  </si>
  <si>
    <t xml:space="preserve">DEPOSITORY SERVICES </t>
  </si>
  <si>
    <t>Late Payment/ Penalty  Fee</t>
  </si>
  <si>
    <t xml:space="preserve">CREDIT CARD SERVICES </t>
  </si>
  <si>
    <t xml:space="preserve">MISCELLANEOUS CHARGES </t>
  </si>
  <si>
    <t xml:space="preserve">     Bank Customer</t>
  </si>
  <si>
    <t xml:space="preserve">     Non-bank Customer</t>
  </si>
  <si>
    <t>Bill Payment Services:</t>
  </si>
  <si>
    <t xml:space="preserve">     In-branch</t>
  </si>
  <si>
    <t xml:space="preserve">     Internet </t>
  </si>
  <si>
    <t>1% of cheque amount</t>
  </si>
  <si>
    <t xml:space="preserve">      Other </t>
  </si>
  <si>
    <t>Letter of Undertaking</t>
  </si>
  <si>
    <r>
      <t xml:space="preserve">CURRENT ACCOUNTS </t>
    </r>
    <r>
      <rPr>
        <b/>
        <i/>
        <sz val="14"/>
        <color indexed="12"/>
        <rFont val="Arial"/>
        <family val="2"/>
      </rPr>
      <t>(Personal)</t>
    </r>
  </si>
  <si>
    <t>1.4.1</t>
  </si>
  <si>
    <t>1.4.2</t>
  </si>
  <si>
    <t>1.8.1</t>
  </si>
  <si>
    <t>1.8.2</t>
  </si>
  <si>
    <r>
      <t xml:space="preserve">SAVINGS ACCOUNTS </t>
    </r>
    <r>
      <rPr>
        <b/>
        <i/>
        <sz val="14"/>
        <color indexed="12"/>
        <rFont val="Arial"/>
        <family val="2"/>
      </rPr>
      <t>(Personal)</t>
    </r>
  </si>
  <si>
    <t>In-branch Deposit Transaction Fee</t>
  </si>
  <si>
    <t>Funds Transfer</t>
  </si>
  <si>
    <t>4.4.1.2.1</t>
  </si>
  <si>
    <t>Own Bank</t>
  </si>
  <si>
    <t>4.4.1.2.2</t>
  </si>
  <si>
    <t>Third Party</t>
  </si>
  <si>
    <r>
      <t xml:space="preserve">LOANS AND DISCOUNTS </t>
    </r>
    <r>
      <rPr>
        <b/>
        <i/>
        <sz val="14"/>
        <color indexed="12"/>
        <rFont val="Arial"/>
        <family val="2"/>
      </rPr>
      <t>(Personal)</t>
    </r>
  </si>
  <si>
    <t>8.11.1</t>
  </si>
  <si>
    <t>8.11.2</t>
  </si>
  <si>
    <t>USD 58.25</t>
  </si>
  <si>
    <t>USD 34.95</t>
  </si>
  <si>
    <t xml:space="preserve">      Visa </t>
  </si>
  <si>
    <t xml:space="preserve">      Mastercard </t>
  </si>
  <si>
    <t xml:space="preserve">      Visa  </t>
  </si>
  <si>
    <t>December 2019 (J$)</t>
  </si>
  <si>
    <t>December 2020 (J$)</t>
  </si>
  <si>
    <t>J$ Value Change                          '19 -'20</t>
  </si>
  <si>
    <t>% Change                                            '19 -'20</t>
  </si>
  <si>
    <t>USD 57.50</t>
  </si>
  <si>
    <t>USD 34.50</t>
  </si>
  <si>
    <t>USD 6.90</t>
  </si>
  <si>
    <t>December 2021 (J$)</t>
  </si>
  <si>
    <t>J$ Value Change                          '20 -'21</t>
  </si>
  <si>
    <t>% Change                                            '20 -'21</t>
  </si>
  <si>
    <t>USD 23.00</t>
  </si>
  <si>
    <t>USD 5.75</t>
  </si>
  <si>
    <t>USD 0.00</t>
  </si>
  <si>
    <r>
      <rPr>
        <b/>
        <sz val="14"/>
        <color indexed="12"/>
        <rFont val="Arial"/>
        <family val="2"/>
      </rPr>
      <t xml:space="preserve">100%;       </t>
    </r>
    <r>
      <rPr>
        <sz val="14"/>
        <color indexed="12"/>
        <rFont val="Arial"/>
        <family val="2"/>
      </rPr>
      <t xml:space="preserve">                              </t>
    </r>
    <r>
      <rPr>
        <sz val="14"/>
        <color indexed="10"/>
        <rFont val="Arial"/>
        <family val="2"/>
      </rPr>
      <t>'-100%</t>
    </r>
    <r>
      <rPr>
        <sz val="14"/>
        <color indexed="12"/>
        <rFont val="Arial"/>
        <family val="2"/>
      </rPr>
      <t xml:space="preserve"> of cheque amount</t>
    </r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</si>
</sst>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yyyy\ mm\ dd"/>
    <numFmt numFmtId="174" formatCode="&quot;$&quot;#,##0.00"/>
    <numFmt numFmtId="175" formatCode="[$USD]\ #,##0.00_);[Red]\([$USD]\ #,##0.00\)"/>
    <numFmt numFmtId="176" formatCode="[$USD]\ #,##0.00"/>
    <numFmt numFmtId="177" formatCode="[$USD]\ #,##0.00;[Red]\-[$USD]\ #,##0.00"/>
    <numFmt numFmtId="178" formatCode="0_ ;[Red]\-0\ "/>
  </numFmts>
  <fonts count="56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4"/>
      <color indexed="12"/>
      <name val="Arial"/>
      <family val="2"/>
    </font>
    <font>
      <sz val="14"/>
      <color indexed="8"/>
      <name val="Arial"/>
      <family val="2"/>
    </font>
    <font>
      <b/>
      <sz val="18"/>
      <name val="Arial"/>
      <family val="2"/>
    </font>
    <font>
      <b/>
      <i/>
      <sz val="14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i/>
      <sz val="14"/>
      <color indexed="12"/>
      <name val="Arial"/>
      <family val="2"/>
    </font>
    <font>
      <sz val="14"/>
      <color indexed="12"/>
      <name val="Arial"/>
      <family val="2"/>
    </font>
    <font>
      <sz val="14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0000FF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sz val="14"/>
      <color rgb="FFFF0000"/>
      <name val="Arial"/>
      <family val="2"/>
    </font>
    <font>
      <sz val="14"/>
      <color rgb="FF5231F7"/>
      <name val="Arial"/>
      <family val="2"/>
    </font>
    <font>
      <b/>
      <sz val="14"/>
      <color rgb="FF0000FF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16">
    <xf numFmtId="0" fontId="0" fillId="0" borderId="0" xfId="0" applyAlignment="1">
      <alignment/>
    </xf>
    <xf numFmtId="0" fontId="3" fillId="0" borderId="0" xfId="0" applyFont="1" applyAlignment="1">
      <alignment/>
    </xf>
    <xf numFmtId="173" fontId="3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173" fontId="5" fillId="0" borderId="0" xfId="0" applyNumberFormat="1" applyFont="1" applyAlignment="1">
      <alignment/>
    </xf>
    <xf numFmtId="172" fontId="6" fillId="0" borderId="10" xfId="0" applyNumberFormat="1" applyFont="1" applyFill="1" applyBorder="1" applyAlignment="1">
      <alignment horizontal="left"/>
    </xf>
    <xf numFmtId="0" fontId="6" fillId="0" borderId="10" xfId="0" applyFont="1" applyFill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 indent="1"/>
    </xf>
    <xf numFmtId="0" fontId="5" fillId="0" borderId="10" xfId="0" applyFont="1" applyBorder="1" applyAlignment="1">
      <alignment horizontal="left" indent="2"/>
    </xf>
    <xf numFmtId="0" fontId="5" fillId="0" borderId="10" xfId="0" applyFont="1" applyBorder="1" applyAlignment="1">
      <alignment horizontal="left" wrapText="1" indent="2"/>
    </xf>
    <xf numFmtId="0" fontId="5" fillId="0" borderId="10" xfId="0" applyFont="1" applyFill="1" applyBorder="1" applyAlignment="1">
      <alignment horizontal="left" indent="2"/>
    </xf>
    <xf numFmtId="0" fontId="6" fillId="0" borderId="10" xfId="0" applyFont="1" applyFill="1" applyBorder="1" applyAlignment="1">
      <alignment/>
    </xf>
    <xf numFmtId="172" fontId="5" fillId="0" borderId="10" xfId="0" applyNumberFormat="1" applyFont="1" applyBorder="1" applyAlignment="1">
      <alignment horizontal="left"/>
    </xf>
    <xf numFmtId="172" fontId="6" fillId="0" borderId="10" xfId="0" applyNumberFormat="1" applyFont="1" applyBorder="1" applyAlignment="1">
      <alignment horizontal="left"/>
    </xf>
    <xf numFmtId="0" fontId="6" fillId="0" borderId="10" xfId="0" applyFont="1" applyBorder="1" applyAlignment="1">
      <alignment/>
    </xf>
    <xf numFmtId="0" fontId="5" fillId="0" borderId="10" xfId="0" applyFont="1" applyBorder="1" applyAlignment="1" quotePrefix="1">
      <alignment horizontal="left"/>
    </xf>
    <xf numFmtId="0" fontId="5" fillId="0" borderId="10" xfId="0" applyFont="1" applyFill="1" applyBorder="1" applyAlignment="1">
      <alignment horizontal="left" indent="1"/>
    </xf>
    <xf numFmtId="0" fontId="5" fillId="0" borderId="10" xfId="0" applyFont="1" applyBorder="1" applyAlignment="1">
      <alignment horizontal="left" indent="1"/>
    </xf>
    <xf numFmtId="0" fontId="5" fillId="0" borderId="10" xfId="0" applyFont="1" applyFill="1" applyBorder="1" applyAlignment="1">
      <alignment horizontal="left"/>
    </xf>
    <xf numFmtId="0" fontId="5" fillId="0" borderId="10" xfId="0" applyFont="1" applyBorder="1" applyAlignment="1">
      <alignment horizontal="left" wrapText="1" indent="1"/>
    </xf>
    <xf numFmtId="0" fontId="7" fillId="0" borderId="10" xfId="0" applyFont="1" applyBorder="1" applyAlignment="1">
      <alignment horizontal="left"/>
    </xf>
    <xf numFmtId="0" fontId="5" fillId="0" borderId="10" xfId="0" applyFont="1" applyFill="1" applyBorder="1" applyAlignment="1">
      <alignment horizontal="left" wrapText="1" indent="1"/>
    </xf>
    <xf numFmtId="2" fontId="5" fillId="0" borderId="10" xfId="0" applyNumberFormat="1" applyFont="1" applyBorder="1" applyAlignment="1">
      <alignment horizontal="left"/>
    </xf>
    <xf numFmtId="0" fontId="5" fillId="0" borderId="0" xfId="0" applyFont="1" applyBorder="1" applyAlignment="1">
      <alignment/>
    </xf>
    <xf numFmtId="0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Fill="1" applyAlignment="1">
      <alignment wrapText="1"/>
    </xf>
    <xf numFmtId="4" fontId="50" fillId="0" borderId="10" xfId="0" applyNumberFormat="1" applyFont="1" applyFill="1" applyBorder="1" applyAlignment="1">
      <alignment horizontal="center"/>
    </xf>
    <xf numFmtId="174" fontId="50" fillId="0" borderId="10" xfId="0" applyNumberFormat="1" applyFont="1" applyFill="1" applyBorder="1" applyAlignment="1">
      <alignment horizontal="center"/>
    </xf>
    <xf numFmtId="4" fontId="50" fillId="0" borderId="10" xfId="0" applyNumberFormat="1" applyFont="1" applyFill="1" applyBorder="1" applyAlignment="1">
      <alignment horizontal="center" wrapText="1"/>
    </xf>
    <xf numFmtId="175" fontId="50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left" indent="1"/>
    </xf>
    <xf numFmtId="0" fontId="9" fillId="0" borderId="10" xfId="0" applyFont="1" applyBorder="1" applyAlignment="1">
      <alignment horizontal="left" indent="2"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173" fontId="10" fillId="0" borderId="0" xfId="0" applyNumberFormat="1" applyFont="1" applyFill="1" applyBorder="1" applyAlignment="1">
      <alignment horizontal="left"/>
    </xf>
    <xf numFmtId="173" fontId="10" fillId="0" borderId="0" xfId="0" applyNumberFormat="1" applyFont="1" applyFill="1" applyBorder="1" applyAlignment="1">
      <alignment/>
    </xf>
    <xf numFmtId="0" fontId="10" fillId="0" borderId="0" xfId="0" applyFont="1" applyBorder="1" applyAlignment="1" quotePrefix="1">
      <alignment/>
    </xf>
    <xf numFmtId="0" fontId="10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4" fillId="0" borderId="10" xfId="0" applyFont="1" applyFill="1" applyBorder="1" applyAlignment="1">
      <alignment horizontal="left" wrapText="1" indent="1"/>
    </xf>
    <xf numFmtId="9" fontId="50" fillId="0" borderId="10" xfId="0" applyNumberFormat="1" applyFont="1" applyFill="1" applyBorder="1" applyAlignment="1">
      <alignment horizontal="center" wrapText="1"/>
    </xf>
    <xf numFmtId="9" fontId="50" fillId="0" borderId="10" xfId="0" applyNumberFormat="1" applyFont="1" applyFill="1" applyBorder="1" applyAlignment="1">
      <alignment horizontal="center"/>
    </xf>
    <xf numFmtId="4" fontId="51" fillId="0" borderId="10" xfId="0" applyNumberFormat="1" applyFont="1" applyFill="1" applyBorder="1" applyAlignment="1">
      <alignment horizontal="center"/>
    </xf>
    <xf numFmtId="174" fontId="51" fillId="0" borderId="10" xfId="0" applyNumberFormat="1" applyFont="1" applyFill="1" applyBorder="1" applyAlignment="1">
      <alignment horizontal="center"/>
    </xf>
    <xf numFmtId="4" fontId="51" fillId="0" borderId="10" xfId="0" applyNumberFormat="1" applyFont="1" applyFill="1" applyBorder="1" applyAlignment="1">
      <alignment horizontal="center" wrapText="1"/>
    </xf>
    <xf numFmtId="175" fontId="51" fillId="0" borderId="10" xfId="0" applyNumberFormat="1" applyFont="1" applyFill="1" applyBorder="1" applyAlignment="1">
      <alignment horizontal="center"/>
    </xf>
    <xf numFmtId="9" fontId="5" fillId="0" borderId="0" xfId="0" applyNumberFormat="1" applyFont="1" applyAlignment="1">
      <alignment/>
    </xf>
    <xf numFmtId="9" fontId="5" fillId="0" borderId="0" xfId="0" applyNumberFormat="1" applyFont="1" applyBorder="1" applyAlignment="1">
      <alignment/>
    </xf>
    <xf numFmtId="9" fontId="10" fillId="0" borderId="0" xfId="0" applyNumberFormat="1" applyFont="1" applyAlignment="1">
      <alignment/>
    </xf>
    <xf numFmtId="176" fontId="50" fillId="0" borderId="10" xfId="0" applyNumberFormat="1" applyFont="1" applyFill="1" applyBorder="1" applyAlignment="1">
      <alignment horizontal="center"/>
    </xf>
    <xf numFmtId="0" fontId="5" fillId="33" borderId="0" xfId="0" applyFont="1" applyFill="1" applyAlignment="1">
      <alignment/>
    </xf>
    <xf numFmtId="0" fontId="4" fillId="0" borderId="10" xfId="0" applyFont="1" applyBorder="1" applyAlignment="1">
      <alignment horizontal="left" indent="2"/>
    </xf>
    <xf numFmtId="0" fontId="5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left" indent="1"/>
    </xf>
    <xf numFmtId="0" fontId="6" fillId="0" borderId="10" xfId="0" applyFont="1" applyBorder="1" applyAlignment="1">
      <alignment horizontal="left"/>
    </xf>
    <xf numFmtId="0" fontId="10" fillId="0" borderId="0" xfId="0" applyFont="1" applyBorder="1" applyAlignment="1">
      <alignment/>
    </xf>
    <xf numFmtId="0" fontId="5" fillId="33" borderId="10" xfId="0" applyFont="1" applyFill="1" applyBorder="1" applyAlignment="1">
      <alignment horizontal="left" indent="1"/>
    </xf>
    <xf numFmtId="0" fontId="5" fillId="0" borderId="10" xfId="0" applyFont="1" applyFill="1" applyBorder="1" applyAlignment="1">
      <alignment horizontal="left" indent="3"/>
    </xf>
    <xf numFmtId="173" fontId="52" fillId="34" borderId="10" xfId="0" applyNumberFormat="1" applyFont="1" applyFill="1" applyBorder="1" applyAlignment="1">
      <alignment horizontal="center" wrapText="1"/>
    </xf>
    <xf numFmtId="173" fontId="6" fillId="34" borderId="10" xfId="0" applyNumberFormat="1" applyFont="1" applyFill="1" applyBorder="1" applyAlignment="1">
      <alignment horizontal="center" wrapText="1"/>
    </xf>
    <xf numFmtId="0" fontId="6" fillId="34" borderId="10" xfId="0" applyFont="1" applyFill="1" applyBorder="1" applyAlignment="1">
      <alignment horizontal="center" wrapText="1"/>
    </xf>
    <xf numFmtId="0" fontId="52" fillId="34" borderId="10" xfId="0" applyFont="1" applyFill="1" applyBorder="1" applyAlignment="1">
      <alignment/>
    </xf>
    <xf numFmtId="0" fontId="6" fillId="34" borderId="10" xfId="0" applyFont="1" applyFill="1" applyBorder="1" applyAlignment="1">
      <alignment/>
    </xf>
    <xf numFmtId="174" fontId="51" fillId="34" borderId="10" xfId="0" applyNumberFormat="1" applyFont="1" applyFill="1" applyBorder="1" applyAlignment="1">
      <alignment horizontal="center"/>
    </xf>
    <xf numFmtId="174" fontId="50" fillId="34" borderId="10" xfId="0" applyNumberFormat="1" applyFont="1" applyFill="1" applyBorder="1" applyAlignment="1">
      <alignment horizontal="center"/>
    </xf>
    <xf numFmtId="174" fontId="50" fillId="34" borderId="10" xfId="0" applyNumberFormat="1" applyFont="1" applyFill="1" applyBorder="1" applyAlignment="1">
      <alignment horizontal="center" wrapText="1"/>
    </xf>
    <xf numFmtId="9" fontId="50" fillId="34" borderId="10" xfId="0" applyNumberFormat="1" applyFont="1" applyFill="1" applyBorder="1" applyAlignment="1">
      <alignment horizontal="center" wrapText="1"/>
    </xf>
    <xf numFmtId="4" fontId="51" fillId="34" borderId="10" xfId="0" applyNumberFormat="1" applyFont="1" applyFill="1" applyBorder="1" applyAlignment="1">
      <alignment horizontal="center"/>
    </xf>
    <xf numFmtId="4" fontId="5" fillId="34" borderId="10" xfId="0" applyNumberFormat="1" applyFont="1" applyFill="1" applyBorder="1" applyAlignment="1">
      <alignment horizontal="center"/>
    </xf>
    <xf numFmtId="9" fontId="50" fillId="34" borderId="10" xfId="0" applyNumberFormat="1" applyFont="1" applyFill="1" applyBorder="1" applyAlignment="1">
      <alignment horizontal="center"/>
    </xf>
    <xf numFmtId="0" fontId="51" fillId="34" borderId="10" xfId="0" applyFont="1" applyFill="1" applyBorder="1" applyAlignment="1">
      <alignment/>
    </xf>
    <xf numFmtId="0" fontId="5" fillId="34" borderId="10" xfId="0" applyFont="1" applyFill="1" applyBorder="1" applyAlignment="1">
      <alignment/>
    </xf>
    <xf numFmtId="4" fontId="51" fillId="34" borderId="10" xfId="0" applyNumberFormat="1" applyFont="1" applyFill="1" applyBorder="1" applyAlignment="1">
      <alignment/>
    </xf>
    <xf numFmtId="4" fontId="50" fillId="34" borderId="10" xfId="0" applyNumberFormat="1" applyFont="1" applyFill="1" applyBorder="1" applyAlignment="1">
      <alignment/>
    </xf>
    <xf numFmtId="9" fontId="50" fillId="34" borderId="10" xfId="0" applyNumberFormat="1" applyFont="1" applyFill="1" applyBorder="1" applyAlignment="1">
      <alignment/>
    </xf>
    <xf numFmtId="173" fontId="51" fillId="34" borderId="10" xfId="0" applyNumberFormat="1" applyFont="1" applyFill="1" applyBorder="1" applyAlignment="1" applyProtection="1">
      <alignment horizontal="center"/>
      <protection locked="0"/>
    </xf>
    <xf numFmtId="173" fontId="5" fillId="34" borderId="10" xfId="0" applyNumberFormat="1" applyFont="1" applyFill="1" applyBorder="1" applyAlignment="1" applyProtection="1">
      <alignment horizontal="center"/>
      <protection locked="0"/>
    </xf>
    <xf numFmtId="4" fontId="50" fillId="34" borderId="10" xfId="0" applyNumberFormat="1" applyFont="1" applyFill="1" applyBorder="1" applyAlignment="1" applyProtection="1">
      <alignment horizontal="center"/>
      <protection locked="0"/>
    </xf>
    <xf numFmtId="9" fontId="50" fillId="34" borderId="10" xfId="0" applyNumberFormat="1" applyFont="1" applyFill="1" applyBorder="1" applyAlignment="1" applyProtection="1">
      <alignment horizontal="center"/>
      <protection locked="0"/>
    </xf>
    <xf numFmtId="173" fontId="51" fillId="34" borderId="10" xfId="0" applyNumberFormat="1" applyFont="1" applyFill="1" applyBorder="1" applyAlignment="1">
      <alignment horizontal="center"/>
    </xf>
    <xf numFmtId="173" fontId="5" fillId="34" borderId="10" xfId="0" applyNumberFormat="1" applyFont="1" applyFill="1" applyBorder="1" applyAlignment="1">
      <alignment horizontal="center"/>
    </xf>
    <xf numFmtId="4" fontId="50" fillId="34" borderId="10" xfId="0" applyNumberFormat="1" applyFont="1" applyFill="1" applyBorder="1" applyAlignment="1">
      <alignment horizontal="center"/>
    </xf>
    <xf numFmtId="175" fontId="51" fillId="34" borderId="10" xfId="0" applyNumberFormat="1" applyFont="1" applyFill="1" applyBorder="1" applyAlignment="1">
      <alignment horizontal="center" wrapText="1"/>
    </xf>
    <xf numFmtId="175" fontId="50" fillId="34" borderId="10" xfId="0" applyNumberFormat="1" applyFont="1" applyFill="1" applyBorder="1" applyAlignment="1">
      <alignment horizontal="center" wrapText="1"/>
    </xf>
    <xf numFmtId="4" fontId="50" fillId="34" borderId="10" xfId="0" applyNumberFormat="1" applyFont="1" applyFill="1" applyBorder="1" applyAlignment="1">
      <alignment horizontal="center" wrapText="1"/>
    </xf>
    <xf numFmtId="4" fontId="5" fillId="34" borderId="10" xfId="0" applyNumberFormat="1" applyFont="1" applyFill="1" applyBorder="1" applyAlignment="1">
      <alignment/>
    </xf>
    <xf numFmtId="9" fontId="50" fillId="34" borderId="10" xfId="0" applyNumberFormat="1" applyFont="1" applyFill="1" applyBorder="1" applyAlignment="1" quotePrefix="1">
      <alignment horizontal="center"/>
    </xf>
    <xf numFmtId="167" fontId="50" fillId="0" borderId="10" xfId="0" applyNumberFormat="1" applyFont="1" applyFill="1" applyBorder="1" applyAlignment="1">
      <alignment horizontal="center" wrapText="1"/>
    </xf>
    <xf numFmtId="0" fontId="5" fillId="0" borderId="10" xfId="0" applyFont="1" applyBorder="1" applyAlignment="1">
      <alignment horizontal="left" wrapText="1"/>
    </xf>
    <xf numFmtId="9" fontId="53" fillId="0" borderId="10" xfId="0" applyNumberFormat="1" applyFont="1" applyFill="1" applyBorder="1" applyAlignment="1">
      <alignment horizontal="center" wrapText="1"/>
    </xf>
    <xf numFmtId="167" fontId="50" fillId="0" borderId="10" xfId="0" applyNumberFormat="1" applyFont="1" applyFill="1" applyBorder="1" applyAlignment="1">
      <alignment horizontal="center"/>
    </xf>
    <xf numFmtId="9" fontId="53" fillId="0" borderId="10" xfId="0" applyNumberFormat="1" applyFont="1" applyFill="1" applyBorder="1" applyAlignment="1">
      <alignment horizontal="center"/>
    </xf>
    <xf numFmtId="175" fontId="53" fillId="0" borderId="10" xfId="0" applyNumberFormat="1" applyFont="1" applyFill="1" applyBorder="1" applyAlignment="1">
      <alignment horizontal="center"/>
    </xf>
    <xf numFmtId="9" fontId="54" fillId="0" borderId="10" xfId="0" applyNumberFormat="1" applyFont="1" applyFill="1" applyBorder="1" applyAlignment="1">
      <alignment horizontal="center"/>
    </xf>
    <xf numFmtId="0" fontId="52" fillId="34" borderId="10" xfId="0" applyFont="1" applyFill="1" applyBorder="1" applyAlignment="1">
      <alignment horizontal="center" wrapText="1"/>
    </xf>
    <xf numFmtId="174" fontId="51" fillId="34" borderId="10" xfId="0" applyNumberFormat="1" applyFont="1" applyFill="1" applyBorder="1" applyAlignment="1">
      <alignment horizontal="center" wrapText="1"/>
    </xf>
    <xf numFmtId="9" fontId="51" fillId="34" borderId="10" xfId="0" applyNumberFormat="1" applyFont="1" applyFill="1" applyBorder="1" applyAlignment="1">
      <alignment horizontal="center" wrapText="1"/>
    </xf>
    <xf numFmtId="9" fontId="51" fillId="34" borderId="10" xfId="0" applyNumberFormat="1" applyFont="1" applyFill="1" applyBorder="1" applyAlignment="1">
      <alignment/>
    </xf>
    <xf numFmtId="176" fontId="51" fillId="0" borderId="10" xfId="0" applyNumberFormat="1" applyFont="1" applyFill="1" applyBorder="1" applyAlignment="1">
      <alignment horizontal="center" wrapText="1"/>
    </xf>
    <xf numFmtId="9" fontId="51" fillId="0" borderId="10" xfId="0" applyNumberFormat="1" applyFont="1" applyFill="1" applyBorder="1" applyAlignment="1">
      <alignment horizontal="center" wrapText="1"/>
    </xf>
    <xf numFmtId="4" fontId="51" fillId="34" borderId="10" xfId="0" applyNumberFormat="1" applyFont="1" applyFill="1" applyBorder="1" applyAlignment="1">
      <alignment horizontal="center" wrapText="1"/>
    </xf>
    <xf numFmtId="9" fontId="51" fillId="0" borderId="10" xfId="0" applyNumberFormat="1" applyFont="1" applyFill="1" applyBorder="1" applyAlignment="1">
      <alignment horizontal="center"/>
    </xf>
    <xf numFmtId="174" fontId="55" fillId="0" borderId="10" xfId="0" applyNumberFormat="1" applyFont="1" applyFill="1" applyBorder="1" applyAlignment="1">
      <alignment horizontal="center"/>
    </xf>
    <xf numFmtId="4" fontId="55" fillId="0" borderId="10" xfId="0" applyNumberFormat="1" applyFont="1" applyFill="1" applyBorder="1" applyAlignment="1">
      <alignment horizontal="center" wrapText="1"/>
    </xf>
    <xf numFmtId="9" fontId="55" fillId="0" borderId="10" xfId="0" applyNumberFormat="1" applyFont="1" applyFill="1" applyBorder="1" applyAlignment="1">
      <alignment horizontal="center" wrapText="1"/>
    </xf>
    <xf numFmtId="4" fontId="55" fillId="0" borderId="10" xfId="0" applyNumberFormat="1" applyFont="1" applyFill="1" applyBorder="1" applyAlignment="1">
      <alignment horizontal="center"/>
    </xf>
    <xf numFmtId="9" fontId="51" fillId="34" borderId="10" xfId="0" applyNumberFormat="1" applyFont="1" applyFill="1" applyBorder="1" applyAlignment="1" quotePrefix="1">
      <alignment horizontal="center"/>
    </xf>
    <xf numFmtId="0" fontId="4" fillId="0" borderId="11" xfId="0" applyFont="1" applyFill="1" applyBorder="1" applyAlignment="1" applyProtection="1">
      <alignment horizontal="center" wrapText="1"/>
      <protection locked="0"/>
    </xf>
    <xf numFmtId="0" fontId="0" fillId="0" borderId="12" xfId="0" applyBorder="1" applyAlignment="1">
      <alignment horizontal="center" wrapText="1"/>
    </xf>
    <xf numFmtId="0" fontId="8" fillId="35" borderId="13" xfId="0" applyFont="1" applyFill="1" applyBorder="1" applyAlignment="1">
      <alignment horizontal="center" wrapText="1"/>
    </xf>
    <xf numFmtId="0" fontId="8" fillId="35" borderId="14" xfId="0" applyFont="1" applyFill="1" applyBorder="1" applyAlignment="1">
      <alignment horizontal="center" wrapText="1"/>
    </xf>
    <xf numFmtId="0" fontId="8" fillId="35" borderId="15" xfId="0" applyFont="1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TRANSFER\MSEXCEL\CFR_RET\MONTH\FIN_INST\FIMMMDD.1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DWNBANKS\CBQMMDD.1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udyb\LOCALS~1\Temp\FISD\Mer%20Bk%20exposue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DNSCIETY\BSQMMD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M13"/>
      <sheetName val="BOJ BS TABLE"/>
      <sheetName val="DEPOSITS"/>
      <sheetName val="DATA ARRANGED"/>
      <sheetName val="DATA DUMP"/>
      <sheetName val="DATA DUMP 3"/>
      <sheetName val="MACROS"/>
      <sheetName val="Module1"/>
      <sheetName val="Module2"/>
      <sheetName val="Input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#REF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0(a)"/>
      <sheetName val="10(b)"/>
      <sheetName val="PCMB10(a)"/>
      <sheetName val="PCMB10(b)"/>
      <sheetName val="mf&amp;g 10(a)"/>
      <sheetName val="MF&amp;G10(b)"/>
      <sheetName val="Sheet1"/>
      <sheetName val="#REF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#RE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1"/>
  <sheetViews>
    <sheetView tabSelected="1" view="pageBreakPreview" zoomScale="60" zoomScaleNormal="75" zoomScalePageLayoutView="0" workbookViewId="0" topLeftCell="A1">
      <pane xSplit="1" ySplit="2" topLeftCell="B90" activePane="bottomRight" state="frozen"/>
      <selection pane="topLeft" activeCell="A1" sqref="A1"/>
      <selection pane="topRight" activeCell="B1" sqref="B1"/>
      <selection pane="bottomLeft" activeCell="A8" sqref="A8"/>
      <selection pane="bottomRight" activeCell="G99" sqref="G99"/>
    </sheetView>
  </sheetViews>
  <sheetFormatPr defaultColWidth="9.00390625" defaultRowHeight="12.75"/>
  <cols>
    <col min="1" max="1" width="12.28125" style="1" customWidth="1"/>
    <col min="2" max="2" width="61.00390625" style="2" customWidth="1"/>
    <col min="3" max="5" width="46.140625" style="1" customWidth="1"/>
    <col min="6" max="9" width="32.421875" style="1" customWidth="1"/>
    <col min="10" max="16384" width="9.00390625" style="1" customWidth="1"/>
  </cols>
  <sheetData>
    <row r="1" spans="1:9" s="4" customFormat="1" ht="57.75" customHeight="1">
      <c r="A1" s="111"/>
      <c r="B1" s="111" t="s">
        <v>0</v>
      </c>
      <c r="C1" s="113" t="s">
        <v>88</v>
      </c>
      <c r="D1" s="114"/>
      <c r="E1" s="115"/>
      <c r="F1" s="113" t="s">
        <v>71</v>
      </c>
      <c r="G1" s="114"/>
      <c r="H1" s="114"/>
      <c r="I1" s="114"/>
    </row>
    <row r="2" spans="1:9" s="28" customFormat="1" ht="48.75" customHeight="1">
      <c r="A2" s="112"/>
      <c r="B2" s="112"/>
      <c r="C2" s="62" t="s">
        <v>139</v>
      </c>
      <c r="D2" s="62" t="s">
        <v>140</v>
      </c>
      <c r="E2" s="63" t="s">
        <v>146</v>
      </c>
      <c r="F2" s="98" t="s">
        <v>141</v>
      </c>
      <c r="G2" s="98" t="s">
        <v>142</v>
      </c>
      <c r="H2" s="64" t="s">
        <v>147</v>
      </c>
      <c r="I2" s="64" t="s">
        <v>148</v>
      </c>
    </row>
    <row r="3" spans="1:9" s="3" customFormat="1" ht="34.5" customHeight="1">
      <c r="A3" s="6">
        <v>1</v>
      </c>
      <c r="B3" s="7" t="s">
        <v>119</v>
      </c>
      <c r="C3" s="65"/>
      <c r="D3" s="65"/>
      <c r="E3" s="66"/>
      <c r="F3" s="65"/>
      <c r="G3" s="65"/>
      <c r="H3" s="66"/>
      <c r="I3" s="66"/>
    </row>
    <row r="4" spans="1:9" s="3" customFormat="1" ht="34.5" customHeight="1">
      <c r="A4" s="8">
        <v>1.1</v>
      </c>
      <c r="B4" s="11" t="s">
        <v>4</v>
      </c>
      <c r="C4" s="46" t="s">
        <v>3</v>
      </c>
      <c r="D4" s="46" t="s">
        <v>3</v>
      </c>
      <c r="E4" s="30" t="s">
        <v>3</v>
      </c>
      <c r="F4" s="46" t="s">
        <v>3</v>
      </c>
      <c r="G4" s="46" t="s">
        <v>3</v>
      </c>
      <c r="H4" s="30" t="s">
        <v>3</v>
      </c>
      <c r="I4" s="30" t="s">
        <v>3</v>
      </c>
    </row>
    <row r="5" spans="1:9" s="3" customFormat="1" ht="34.5" customHeight="1">
      <c r="A5" s="8">
        <v>1.2</v>
      </c>
      <c r="B5" s="10" t="s">
        <v>5</v>
      </c>
      <c r="C5" s="46" t="s">
        <v>3</v>
      </c>
      <c r="D5" s="46" t="s">
        <v>3</v>
      </c>
      <c r="E5" s="30" t="s">
        <v>3</v>
      </c>
      <c r="F5" s="46" t="s">
        <v>3</v>
      </c>
      <c r="G5" s="46" t="s">
        <v>3</v>
      </c>
      <c r="H5" s="30" t="s">
        <v>3</v>
      </c>
      <c r="I5" s="30" t="s">
        <v>3</v>
      </c>
    </row>
    <row r="6" spans="1:9" s="53" customFormat="1" ht="34.5" customHeight="1">
      <c r="A6" s="8">
        <v>1.3</v>
      </c>
      <c r="B6" s="11" t="s">
        <v>92</v>
      </c>
      <c r="C6" s="46" t="s">
        <v>3</v>
      </c>
      <c r="D6" s="46" t="s">
        <v>3</v>
      </c>
      <c r="E6" s="30" t="s">
        <v>3</v>
      </c>
      <c r="F6" s="46" t="s">
        <v>3</v>
      </c>
      <c r="G6" s="46" t="s">
        <v>3</v>
      </c>
      <c r="H6" s="30" t="s">
        <v>3</v>
      </c>
      <c r="I6" s="30" t="s">
        <v>3</v>
      </c>
    </row>
    <row r="7" spans="1:9" s="3" customFormat="1" ht="34.5" customHeight="1">
      <c r="A7" s="8">
        <v>1.4</v>
      </c>
      <c r="B7" s="54" t="s">
        <v>96</v>
      </c>
      <c r="C7" s="67"/>
      <c r="D7" s="67"/>
      <c r="E7" s="68"/>
      <c r="F7" s="99"/>
      <c r="G7" s="100"/>
      <c r="H7" s="69"/>
      <c r="I7" s="70"/>
    </row>
    <row r="8" spans="1:9" s="3" customFormat="1" ht="34.5" customHeight="1">
      <c r="A8" s="8" t="s">
        <v>120</v>
      </c>
      <c r="B8" s="10" t="s">
        <v>97</v>
      </c>
      <c r="C8" s="46" t="s">
        <v>3</v>
      </c>
      <c r="D8" s="46" t="s">
        <v>3</v>
      </c>
      <c r="E8" s="30" t="s">
        <v>3</v>
      </c>
      <c r="F8" s="46" t="s">
        <v>3</v>
      </c>
      <c r="G8" s="46" t="s">
        <v>3</v>
      </c>
      <c r="H8" s="30" t="s">
        <v>3</v>
      </c>
      <c r="I8" s="30" t="s">
        <v>3</v>
      </c>
    </row>
    <row r="9" spans="1:9" s="3" customFormat="1" ht="34.5" customHeight="1">
      <c r="A9" s="8" t="s">
        <v>121</v>
      </c>
      <c r="B9" s="10" t="s">
        <v>98</v>
      </c>
      <c r="C9" s="46" t="s">
        <v>3</v>
      </c>
      <c r="D9" s="46" t="s">
        <v>3</v>
      </c>
      <c r="E9" s="30" t="s">
        <v>3</v>
      </c>
      <c r="F9" s="46" t="s">
        <v>3</v>
      </c>
      <c r="G9" s="46" t="s">
        <v>3</v>
      </c>
      <c r="H9" s="30" t="s">
        <v>3</v>
      </c>
      <c r="I9" s="30" t="s">
        <v>3</v>
      </c>
    </row>
    <row r="10" spans="1:9" s="3" customFormat="1" ht="34.5" customHeight="1">
      <c r="A10" s="8">
        <v>1.5</v>
      </c>
      <c r="B10" s="10" t="s">
        <v>1</v>
      </c>
      <c r="C10" s="46" t="s">
        <v>3</v>
      </c>
      <c r="D10" s="46" t="s">
        <v>3</v>
      </c>
      <c r="E10" s="30" t="s">
        <v>3</v>
      </c>
      <c r="F10" s="46" t="s">
        <v>3</v>
      </c>
      <c r="G10" s="46" t="s">
        <v>3</v>
      </c>
      <c r="H10" s="30" t="s">
        <v>3</v>
      </c>
      <c r="I10" s="30" t="s">
        <v>3</v>
      </c>
    </row>
    <row r="11" spans="1:9" s="3" customFormat="1" ht="34.5" customHeight="1">
      <c r="A11" s="8">
        <v>1.6</v>
      </c>
      <c r="B11" s="10" t="s">
        <v>99</v>
      </c>
      <c r="C11" s="46" t="s">
        <v>3</v>
      </c>
      <c r="D11" s="46" t="s">
        <v>3</v>
      </c>
      <c r="E11" s="30" t="s">
        <v>3</v>
      </c>
      <c r="F11" s="46" t="s">
        <v>3</v>
      </c>
      <c r="G11" s="46" t="s">
        <v>3</v>
      </c>
      <c r="H11" s="30" t="s">
        <v>3</v>
      </c>
      <c r="I11" s="30" t="s">
        <v>3</v>
      </c>
    </row>
    <row r="12" spans="1:9" s="3" customFormat="1" ht="34.5" customHeight="1">
      <c r="A12" s="8">
        <v>1.7</v>
      </c>
      <c r="B12" s="10" t="s">
        <v>2</v>
      </c>
      <c r="C12" s="46" t="s">
        <v>3</v>
      </c>
      <c r="D12" s="46" t="s">
        <v>3</v>
      </c>
      <c r="E12" s="30" t="s">
        <v>3</v>
      </c>
      <c r="F12" s="46" t="s">
        <v>3</v>
      </c>
      <c r="G12" s="46" t="s">
        <v>3</v>
      </c>
      <c r="H12" s="30" t="s">
        <v>3</v>
      </c>
      <c r="I12" s="30" t="s">
        <v>3</v>
      </c>
    </row>
    <row r="13" spans="1:9" s="3" customFormat="1" ht="34.5" customHeight="1">
      <c r="A13" s="8">
        <v>1.8</v>
      </c>
      <c r="B13" s="9" t="s">
        <v>6</v>
      </c>
      <c r="C13" s="71"/>
      <c r="D13" s="71"/>
      <c r="E13" s="72"/>
      <c r="F13" s="68"/>
      <c r="G13" s="73"/>
      <c r="H13" s="68"/>
      <c r="I13" s="73"/>
    </row>
    <row r="14" spans="1:9" s="3" customFormat="1" ht="34.5" customHeight="1">
      <c r="A14" s="8" t="s">
        <v>122</v>
      </c>
      <c r="B14" s="10" t="s">
        <v>7</v>
      </c>
      <c r="C14" s="46">
        <v>524.25</v>
      </c>
      <c r="D14" s="46">
        <v>517.5</v>
      </c>
      <c r="E14" s="30">
        <v>517.5</v>
      </c>
      <c r="F14" s="94">
        <f>D14-C14</f>
        <v>-6.75</v>
      </c>
      <c r="G14" s="93">
        <f>F14/C14</f>
        <v>-0.012875536480686695</v>
      </c>
      <c r="H14" s="30">
        <v>0</v>
      </c>
      <c r="I14" s="30">
        <v>0</v>
      </c>
    </row>
    <row r="15" spans="1:9" s="3" customFormat="1" ht="38.25" customHeight="1">
      <c r="A15" s="8" t="s">
        <v>123</v>
      </c>
      <c r="B15" s="10" t="s">
        <v>8</v>
      </c>
      <c r="C15" s="47" t="s">
        <v>134</v>
      </c>
      <c r="D15" s="47" t="s">
        <v>143</v>
      </c>
      <c r="E15" s="31" t="s">
        <v>143</v>
      </c>
      <c r="F15" s="96">
        <f>57.5-58.25</f>
        <v>-0.75</v>
      </c>
      <c r="G15" s="95">
        <f>F15/58.25</f>
        <v>-0.012875536480686695</v>
      </c>
      <c r="H15" s="30">
        <v>0</v>
      </c>
      <c r="I15" s="30">
        <v>0</v>
      </c>
    </row>
    <row r="16" spans="1:9" s="53" customFormat="1" ht="34.5" customHeight="1">
      <c r="A16" s="8">
        <v>1.9</v>
      </c>
      <c r="B16" s="11" t="s">
        <v>9</v>
      </c>
      <c r="C16" s="46" t="s">
        <v>3</v>
      </c>
      <c r="D16" s="46" t="s">
        <v>3</v>
      </c>
      <c r="E16" s="30" t="s">
        <v>3</v>
      </c>
      <c r="F16" s="46" t="s">
        <v>3</v>
      </c>
      <c r="G16" s="46" t="s">
        <v>3</v>
      </c>
      <c r="H16" s="30" t="s">
        <v>3</v>
      </c>
      <c r="I16" s="30" t="s">
        <v>3</v>
      </c>
    </row>
    <row r="17" spans="1:9" s="3" customFormat="1" ht="34.5" customHeight="1">
      <c r="A17" s="6">
        <v>2</v>
      </c>
      <c r="B17" s="13" t="s">
        <v>124</v>
      </c>
      <c r="C17" s="74"/>
      <c r="D17" s="74"/>
      <c r="E17" s="75"/>
      <c r="F17" s="77"/>
      <c r="G17" s="78"/>
      <c r="H17" s="77"/>
      <c r="I17" s="78"/>
    </row>
    <row r="18" spans="1:9" s="3" customFormat="1" ht="34.5" customHeight="1">
      <c r="A18" s="14">
        <v>2.1</v>
      </c>
      <c r="B18" s="11" t="s">
        <v>125</v>
      </c>
      <c r="C18" s="46" t="s">
        <v>3</v>
      </c>
      <c r="D18" s="46" t="s">
        <v>3</v>
      </c>
      <c r="E18" s="30" t="s">
        <v>3</v>
      </c>
      <c r="F18" s="46" t="s">
        <v>3</v>
      </c>
      <c r="G18" s="46" t="s">
        <v>3</v>
      </c>
      <c r="H18" s="30" t="s">
        <v>3</v>
      </c>
      <c r="I18" s="30" t="s">
        <v>3</v>
      </c>
    </row>
    <row r="19" spans="1:9" s="3" customFormat="1" ht="34.5" customHeight="1">
      <c r="A19" s="14">
        <v>2.2</v>
      </c>
      <c r="B19" s="11" t="s">
        <v>10</v>
      </c>
      <c r="C19" s="46" t="s">
        <v>3</v>
      </c>
      <c r="D19" s="46" t="s">
        <v>3</v>
      </c>
      <c r="E19" s="30" t="s">
        <v>3</v>
      </c>
      <c r="F19" s="46" t="s">
        <v>3</v>
      </c>
      <c r="G19" s="46" t="s">
        <v>3</v>
      </c>
      <c r="H19" s="30" t="s">
        <v>3</v>
      </c>
      <c r="I19" s="30" t="s">
        <v>3</v>
      </c>
    </row>
    <row r="20" spans="1:9" s="3" customFormat="1" ht="34.5" customHeight="1">
      <c r="A20" s="14">
        <v>2.3</v>
      </c>
      <c r="B20" s="11" t="s">
        <v>92</v>
      </c>
      <c r="C20" s="46" t="s">
        <v>3</v>
      </c>
      <c r="D20" s="46" t="s">
        <v>3</v>
      </c>
      <c r="E20" s="30" t="s">
        <v>3</v>
      </c>
      <c r="F20" s="46" t="s">
        <v>3</v>
      </c>
      <c r="G20" s="46" t="s">
        <v>3</v>
      </c>
      <c r="H20" s="30" t="s">
        <v>3</v>
      </c>
      <c r="I20" s="30" t="s">
        <v>3</v>
      </c>
    </row>
    <row r="21" spans="1:9" s="3" customFormat="1" ht="34.5" customHeight="1">
      <c r="A21" s="14">
        <v>2.4</v>
      </c>
      <c r="B21" s="11" t="s">
        <v>9</v>
      </c>
      <c r="C21" s="46" t="s">
        <v>3</v>
      </c>
      <c r="D21" s="46" t="s">
        <v>3</v>
      </c>
      <c r="E21" s="30" t="s">
        <v>3</v>
      </c>
      <c r="F21" s="46" t="s">
        <v>3</v>
      </c>
      <c r="G21" s="46" t="s">
        <v>3</v>
      </c>
      <c r="H21" s="30" t="s">
        <v>3</v>
      </c>
      <c r="I21" s="30" t="s">
        <v>3</v>
      </c>
    </row>
    <row r="22" spans="1:9" s="3" customFormat="1" ht="34.5" customHeight="1">
      <c r="A22" s="15">
        <v>3</v>
      </c>
      <c r="B22" s="16" t="s">
        <v>100</v>
      </c>
      <c r="C22" s="74"/>
      <c r="D22" s="74"/>
      <c r="E22" s="75"/>
      <c r="F22" s="76"/>
      <c r="G22" s="101"/>
      <c r="H22" s="77"/>
      <c r="I22" s="78"/>
    </row>
    <row r="23" spans="1:9" s="3" customFormat="1" ht="34.5" customHeight="1">
      <c r="A23" s="17">
        <v>3.1</v>
      </c>
      <c r="B23" s="18" t="s">
        <v>11</v>
      </c>
      <c r="C23" s="48" t="s">
        <v>86</v>
      </c>
      <c r="D23" s="48" t="s">
        <v>86</v>
      </c>
      <c r="E23" s="32" t="s">
        <v>149</v>
      </c>
      <c r="F23" s="102">
        <f>23.3-23.3</f>
        <v>0</v>
      </c>
      <c r="G23" s="103">
        <f>F23/23.3</f>
        <v>0</v>
      </c>
      <c r="H23" s="96">
        <f>23-23.3</f>
        <v>-0.3000000000000007</v>
      </c>
      <c r="I23" s="93">
        <f>H23/23.3</f>
        <v>-0.012875536480686725</v>
      </c>
    </row>
    <row r="24" spans="1:9" s="3" customFormat="1" ht="42" customHeight="1">
      <c r="A24" s="8">
        <v>3.2</v>
      </c>
      <c r="B24" s="19" t="s">
        <v>12</v>
      </c>
      <c r="C24" s="47" t="s">
        <v>135</v>
      </c>
      <c r="D24" s="47" t="s">
        <v>144</v>
      </c>
      <c r="E24" s="31" t="s">
        <v>144</v>
      </c>
      <c r="F24" s="96">
        <f>34.5-34.95</f>
        <v>-0.45000000000000284</v>
      </c>
      <c r="G24" s="95">
        <f>F24/34.95</f>
        <v>-0.012875536480686775</v>
      </c>
      <c r="H24" s="52">
        <f>34.5-34.5</f>
        <v>0</v>
      </c>
      <c r="I24" s="44">
        <f>H24/34.5</f>
        <v>0</v>
      </c>
    </row>
    <row r="25" spans="1:9" s="3" customFormat="1" ht="34.5" customHeight="1">
      <c r="A25" s="6">
        <v>4</v>
      </c>
      <c r="B25" s="13" t="s">
        <v>101</v>
      </c>
      <c r="C25" s="74"/>
      <c r="D25" s="74"/>
      <c r="E25" s="75"/>
      <c r="F25" s="77"/>
      <c r="G25" s="78"/>
      <c r="H25" s="77"/>
      <c r="I25" s="78"/>
    </row>
    <row r="26" spans="1:9" s="3" customFormat="1" ht="34.5" customHeight="1">
      <c r="A26" s="20">
        <v>4.1</v>
      </c>
      <c r="B26" s="33" t="s">
        <v>13</v>
      </c>
      <c r="C26" s="79"/>
      <c r="D26" s="79"/>
      <c r="E26" s="80"/>
      <c r="F26" s="81"/>
      <c r="G26" s="82"/>
      <c r="H26" s="81"/>
      <c r="I26" s="82"/>
    </row>
    <row r="27" spans="1:9" s="3" customFormat="1" ht="34.5" customHeight="1">
      <c r="A27" s="8" t="s">
        <v>14</v>
      </c>
      <c r="B27" s="34" t="s">
        <v>76</v>
      </c>
      <c r="C27" s="83"/>
      <c r="D27" s="83"/>
      <c r="E27" s="84"/>
      <c r="F27" s="85"/>
      <c r="G27" s="73"/>
      <c r="H27" s="85"/>
      <c r="I27" s="73"/>
    </row>
    <row r="28" spans="1:9" s="3" customFormat="1" ht="34.5" customHeight="1">
      <c r="A28" s="8" t="s">
        <v>15</v>
      </c>
      <c r="B28" s="10" t="s">
        <v>16</v>
      </c>
      <c r="C28" s="46" t="s">
        <v>3</v>
      </c>
      <c r="D28" s="46" t="s">
        <v>3</v>
      </c>
      <c r="E28" s="30" t="s">
        <v>3</v>
      </c>
      <c r="F28" s="46" t="s">
        <v>3</v>
      </c>
      <c r="G28" s="46" t="s">
        <v>3</v>
      </c>
      <c r="H28" s="30" t="s">
        <v>3</v>
      </c>
      <c r="I28" s="30" t="s">
        <v>3</v>
      </c>
    </row>
    <row r="29" spans="1:9" s="4" customFormat="1" ht="34.5" customHeight="1">
      <c r="A29" s="20" t="s">
        <v>17</v>
      </c>
      <c r="B29" s="10" t="s">
        <v>68</v>
      </c>
      <c r="C29" s="46" t="s">
        <v>3</v>
      </c>
      <c r="D29" s="46" t="s">
        <v>3</v>
      </c>
      <c r="E29" s="30" t="s">
        <v>3</v>
      </c>
      <c r="F29" s="46" t="s">
        <v>3</v>
      </c>
      <c r="G29" s="46" t="s">
        <v>3</v>
      </c>
      <c r="H29" s="30" t="s">
        <v>3</v>
      </c>
      <c r="I29" s="30" t="s">
        <v>3</v>
      </c>
    </row>
    <row r="30" spans="1:9" s="3" customFormat="1" ht="34.5" customHeight="1">
      <c r="A30" s="20" t="s">
        <v>19</v>
      </c>
      <c r="B30" s="12" t="s">
        <v>18</v>
      </c>
      <c r="C30" s="46" t="s">
        <v>3</v>
      </c>
      <c r="D30" s="46" t="s">
        <v>3</v>
      </c>
      <c r="E30" s="30" t="s">
        <v>3</v>
      </c>
      <c r="F30" s="46" t="s">
        <v>3</v>
      </c>
      <c r="G30" s="46" t="s">
        <v>3</v>
      </c>
      <c r="H30" s="30" t="s">
        <v>3</v>
      </c>
      <c r="I30" s="30" t="s">
        <v>3</v>
      </c>
    </row>
    <row r="31" spans="1:9" s="3" customFormat="1" ht="34.5" customHeight="1">
      <c r="A31" s="8" t="s">
        <v>21</v>
      </c>
      <c r="B31" s="10" t="s">
        <v>20</v>
      </c>
      <c r="C31" s="46" t="s">
        <v>3</v>
      </c>
      <c r="D31" s="46" t="s">
        <v>3</v>
      </c>
      <c r="E31" s="30" t="s">
        <v>3</v>
      </c>
      <c r="F31" s="46" t="s">
        <v>3</v>
      </c>
      <c r="G31" s="46" t="s">
        <v>3</v>
      </c>
      <c r="H31" s="30" t="s">
        <v>3</v>
      </c>
      <c r="I31" s="30" t="s">
        <v>3</v>
      </c>
    </row>
    <row r="32" spans="1:9" s="3" customFormat="1" ht="34.5" customHeight="1">
      <c r="A32" s="20" t="s">
        <v>23</v>
      </c>
      <c r="B32" s="12" t="s">
        <v>22</v>
      </c>
      <c r="C32" s="46" t="s">
        <v>3</v>
      </c>
      <c r="D32" s="46" t="s">
        <v>3</v>
      </c>
      <c r="E32" s="30" t="s">
        <v>3</v>
      </c>
      <c r="F32" s="46" t="s">
        <v>3</v>
      </c>
      <c r="G32" s="46" t="s">
        <v>3</v>
      </c>
      <c r="H32" s="30" t="s">
        <v>3</v>
      </c>
      <c r="I32" s="30" t="s">
        <v>3</v>
      </c>
    </row>
    <row r="33" spans="1:9" s="3" customFormat="1" ht="34.5" customHeight="1">
      <c r="A33" s="8" t="s">
        <v>66</v>
      </c>
      <c r="B33" s="10" t="s">
        <v>24</v>
      </c>
      <c r="C33" s="46" t="s">
        <v>3</v>
      </c>
      <c r="D33" s="46" t="s">
        <v>3</v>
      </c>
      <c r="E33" s="30" t="s">
        <v>3</v>
      </c>
      <c r="F33" s="46" t="s">
        <v>3</v>
      </c>
      <c r="G33" s="46" t="s">
        <v>3</v>
      </c>
      <c r="H33" s="30" t="s">
        <v>3</v>
      </c>
      <c r="I33" s="30" t="s">
        <v>3</v>
      </c>
    </row>
    <row r="34" spans="1:9" s="3" customFormat="1" ht="34.5" customHeight="1">
      <c r="A34" s="8" t="s">
        <v>25</v>
      </c>
      <c r="B34" s="34" t="s">
        <v>77</v>
      </c>
      <c r="C34" s="71"/>
      <c r="D34" s="71"/>
      <c r="E34" s="72"/>
      <c r="F34" s="85"/>
      <c r="G34" s="73"/>
      <c r="H34" s="85"/>
      <c r="I34" s="73"/>
    </row>
    <row r="35" spans="1:9" s="3" customFormat="1" ht="34.5" customHeight="1">
      <c r="A35" s="8" t="s">
        <v>26</v>
      </c>
      <c r="B35" s="10" t="s">
        <v>16</v>
      </c>
      <c r="C35" s="46" t="s">
        <v>3</v>
      </c>
      <c r="D35" s="46" t="s">
        <v>3</v>
      </c>
      <c r="E35" s="30" t="s">
        <v>3</v>
      </c>
      <c r="F35" s="46" t="s">
        <v>3</v>
      </c>
      <c r="G35" s="46" t="s">
        <v>3</v>
      </c>
      <c r="H35" s="30" t="s">
        <v>3</v>
      </c>
      <c r="I35" s="30" t="s">
        <v>3</v>
      </c>
    </row>
    <row r="36" spans="1:9" s="4" customFormat="1" ht="34.5" customHeight="1">
      <c r="A36" s="20" t="s">
        <v>27</v>
      </c>
      <c r="B36" s="10" t="s">
        <v>68</v>
      </c>
      <c r="C36" s="46" t="s">
        <v>3</v>
      </c>
      <c r="D36" s="46" t="s">
        <v>3</v>
      </c>
      <c r="E36" s="30" t="s">
        <v>3</v>
      </c>
      <c r="F36" s="46" t="s">
        <v>3</v>
      </c>
      <c r="G36" s="46" t="s">
        <v>3</v>
      </c>
      <c r="H36" s="30" t="s">
        <v>3</v>
      </c>
      <c r="I36" s="30" t="s">
        <v>3</v>
      </c>
    </row>
    <row r="37" spans="1:9" s="3" customFormat="1" ht="34.5" customHeight="1">
      <c r="A37" s="8" t="s">
        <v>28</v>
      </c>
      <c r="B37" s="10" t="s">
        <v>18</v>
      </c>
      <c r="C37" s="46" t="s">
        <v>3</v>
      </c>
      <c r="D37" s="46" t="s">
        <v>3</v>
      </c>
      <c r="E37" s="30" t="s">
        <v>3</v>
      </c>
      <c r="F37" s="46" t="s">
        <v>3</v>
      </c>
      <c r="G37" s="46" t="s">
        <v>3</v>
      </c>
      <c r="H37" s="30" t="s">
        <v>3</v>
      </c>
      <c r="I37" s="30" t="s">
        <v>3</v>
      </c>
    </row>
    <row r="38" spans="1:9" s="3" customFormat="1" ht="34.5" customHeight="1">
      <c r="A38" s="20" t="s">
        <v>30</v>
      </c>
      <c r="B38" s="12" t="s">
        <v>29</v>
      </c>
      <c r="C38" s="46" t="s">
        <v>3</v>
      </c>
      <c r="D38" s="46" t="s">
        <v>3</v>
      </c>
      <c r="E38" s="30" t="s">
        <v>3</v>
      </c>
      <c r="F38" s="46" t="s">
        <v>3</v>
      </c>
      <c r="G38" s="46" t="s">
        <v>3</v>
      </c>
      <c r="H38" s="30" t="s">
        <v>3</v>
      </c>
      <c r="I38" s="30" t="s">
        <v>3</v>
      </c>
    </row>
    <row r="39" spans="1:9" s="3" customFormat="1" ht="34.5" customHeight="1">
      <c r="A39" s="8" t="s">
        <v>31</v>
      </c>
      <c r="B39" s="10" t="s">
        <v>22</v>
      </c>
      <c r="C39" s="46" t="s">
        <v>3</v>
      </c>
      <c r="D39" s="46" t="s">
        <v>3</v>
      </c>
      <c r="E39" s="30" t="s">
        <v>3</v>
      </c>
      <c r="F39" s="46" t="s">
        <v>3</v>
      </c>
      <c r="G39" s="46" t="s">
        <v>3</v>
      </c>
      <c r="H39" s="30" t="s">
        <v>3</v>
      </c>
      <c r="I39" s="30" t="s">
        <v>3</v>
      </c>
    </row>
    <row r="40" spans="1:9" s="3" customFormat="1" ht="34.5" customHeight="1">
      <c r="A40" s="55" t="s">
        <v>67</v>
      </c>
      <c r="B40" s="10" t="s">
        <v>24</v>
      </c>
      <c r="C40" s="46" t="s">
        <v>3</v>
      </c>
      <c r="D40" s="46" t="s">
        <v>3</v>
      </c>
      <c r="E40" s="30" t="s">
        <v>3</v>
      </c>
      <c r="F40" s="46" t="s">
        <v>3</v>
      </c>
      <c r="G40" s="46" t="s">
        <v>3</v>
      </c>
      <c r="H40" s="30" t="s">
        <v>3</v>
      </c>
      <c r="I40" s="30" t="s">
        <v>3</v>
      </c>
    </row>
    <row r="41" spans="1:9" s="3" customFormat="1" ht="34.5" customHeight="1">
      <c r="A41" s="20">
        <v>4.2</v>
      </c>
      <c r="B41" s="10" t="s">
        <v>102</v>
      </c>
      <c r="C41" s="46" t="s">
        <v>3</v>
      </c>
      <c r="D41" s="46" t="s">
        <v>3</v>
      </c>
      <c r="E41" s="30" t="s">
        <v>3</v>
      </c>
      <c r="F41" s="46" t="s">
        <v>3</v>
      </c>
      <c r="G41" s="46" t="s">
        <v>3</v>
      </c>
      <c r="H41" s="30" t="s">
        <v>3</v>
      </c>
      <c r="I41" s="30" t="s">
        <v>3</v>
      </c>
    </row>
    <row r="42" spans="1:9" s="3" customFormat="1" ht="34.5" customHeight="1">
      <c r="A42" s="8">
        <v>4.3</v>
      </c>
      <c r="B42" s="19" t="s">
        <v>32</v>
      </c>
      <c r="C42" s="46" t="s">
        <v>3</v>
      </c>
      <c r="D42" s="46" t="s">
        <v>3</v>
      </c>
      <c r="E42" s="30" t="s">
        <v>3</v>
      </c>
      <c r="F42" s="46" t="s">
        <v>3</v>
      </c>
      <c r="G42" s="46" t="s">
        <v>3</v>
      </c>
      <c r="H42" s="30" t="s">
        <v>3</v>
      </c>
      <c r="I42" s="30" t="s">
        <v>3</v>
      </c>
    </row>
    <row r="43" spans="1:9" s="3" customFormat="1" ht="34.5" customHeight="1">
      <c r="A43" s="8">
        <v>4.4</v>
      </c>
      <c r="B43" s="9" t="s">
        <v>33</v>
      </c>
      <c r="C43" s="74"/>
      <c r="D43" s="74"/>
      <c r="E43" s="75"/>
      <c r="F43" s="77"/>
      <c r="G43" s="78"/>
      <c r="H43" s="77"/>
      <c r="I43" s="78"/>
    </row>
    <row r="44" spans="1:9" s="3" customFormat="1" ht="34.5" customHeight="1">
      <c r="A44" s="20" t="s">
        <v>103</v>
      </c>
      <c r="B44" s="9" t="s">
        <v>78</v>
      </c>
      <c r="C44" s="71"/>
      <c r="D44" s="71"/>
      <c r="E44" s="85"/>
      <c r="F44" s="85"/>
      <c r="G44" s="73"/>
      <c r="H44" s="85"/>
      <c r="I44" s="73"/>
    </row>
    <row r="45" spans="1:9" s="3" customFormat="1" ht="34.5" customHeight="1">
      <c r="A45" s="20" t="s">
        <v>104</v>
      </c>
      <c r="B45" s="18" t="s">
        <v>105</v>
      </c>
      <c r="C45" s="46" t="s">
        <v>3</v>
      </c>
      <c r="D45" s="46" t="s">
        <v>3</v>
      </c>
      <c r="E45" s="30" t="s">
        <v>3</v>
      </c>
      <c r="F45" s="46" t="s">
        <v>3</v>
      </c>
      <c r="G45" s="46" t="s">
        <v>3</v>
      </c>
      <c r="H45" s="30" t="s">
        <v>3</v>
      </c>
      <c r="I45" s="30" t="s">
        <v>3</v>
      </c>
    </row>
    <row r="46" spans="1:9" s="3" customFormat="1" ht="34.5" customHeight="1">
      <c r="A46" s="20" t="s">
        <v>106</v>
      </c>
      <c r="B46" s="33" t="s">
        <v>126</v>
      </c>
      <c r="C46" s="86"/>
      <c r="D46" s="86"/>
      <c r="E46" s="87"/>
      <c r="F46" s="104"/>
      <c r="G46" s="100"/>
      <c r="H46" s="88"/>
      <c r="I46" s="70"/>
    </row>
    <row r="47" spans="1:9" s="3" customFormat="1" ht="36.75" customHeight="1">
      <c r="A47" s="20" t="s">
        <v>127</v>
      </c>
      <c r="B47" s="61" t="s">
        <v>128</v>
      </c>
      <c r="C47" s="46" t="s">
        <v>3</v>
      </c>
      <c r="D47" s="46" t="s">
        <v>3</v>
      </c>
      <c r="E47" s="30" t="s">
        <v>3</v>
      </c>
      <c r="F47" s="46" t="s">
        <v>3</v>
      </c>
      <c r="G47" s="46" t="s">
        <v>3</v>
      </c>
      <c r="H47" s="30" t="s">
        <v>3</v>
      </c>
      <c r="I47" s="30" t="s">
        <v>3</v>
      </c>
    </row>
    <row r="48" spans="1:9" s="3" customFormat="1" ht="38.25" customHeight="1">
      <c r="A48" s="20" t="s">
        <v>129</v>
      </c>
      <c r="B48" s="61" t="s">
        <v>130</v>
      </c>
      <c r="C48" s="46" t="s">
        <v>3</v>
      </c>
      <c r="D48" s="46" t="s">
        <v>3</v>
      </c>
      <c r="E48" s="30" t="s">
        <v>3</v>
      </c>
      <c r="F48" s="46" t="s">
        <v>3</v>
      </c>
      <c r="G48" s="46" t="s">
        <v>3</v>
      </c>
      <c r="H48" s="30" t="s">
        <v>3</v>
      </c>
      <c r="I48" s="30" t="s">
        <v>3</v>
      </c>
    </row>
    <row r="49" spans="1:9" s="3" customFormat="1" ht="34.5" customHeight="1">
      <c r="A49" s="15">
        <v>5</v>
      </c>
      <c r="B49" s="16" t="s">
        <v>107</v>
      </c>
      <c r="C49" s="79"/>
      <c r="D49" s="79"/>
      <c r="E49" s="80"/>
      <c r="F49" s="81"/>
      <c r="G49" s="82"/>
      <c r="H49" s="81"/>
      <c r="I49" s="82"/>
    </row>
    <row r="50" spans="1:9" s="3" customFormat="1" ht="39" customHeight="1">
      <c r="A50" s="20">
        <v>5.1</v>
      </c>
      <c r="B50" s="23" t="s">
        <v>34</v>
      </c>
      <c r="C50" s="46" t="s">
        <v>3</v>
      </c>
      <c r="D50" s="46" t="s">
        <v>3</v>
      </c>
      <c r="E50" s="30" t="s">
        <v>3</v>
      </c>
      <c r="F50" s="46" t="s">
        <v>3</v>
      </c>
      <c r="G50" s="46" t="s">
        <v>3</v>
      </c>
      <c r="H50" s="30" t="s">
        <v>3</v>
      </c>
      <c r="I50" s="30" t="s">
        <v>3</v>
      </c>
    </row>
    <row r="51" spans="1:9" s="3" customFormat="1" ht="41.25" customHeight="1">
      <c r="A51" s="20">
        <v>5.2</v>
      </c>
      <c r="B51" s="23" t="s">
        <v>35</v>
      </c>
      <c r="C51" s="46" t="s">
        <v>3</v>
      </c>
      <c r="D51" s="46" t="s">
        <v>3</v>
      </c>
      <c r="E51" s="30" t="s">
        <v>3</v>
      </c>
      <c r="F51" s="46" t="s">
        <v>3</v>
      </c>
      <c r="G51" s="46" t="s">
        <v>3</v>
      </c>
      <c r="H51" s="30" t="s">
        <v>3</v>
      </c>
      <c r="I51" s="30" t="s">
        <v>3</v>
      </c>
    </row>
    <row r="52" spans="1:9" s="3" customFormat="1" ht="34.5" customHeight="1">
      <c r="A52" s="15">
        <v>6</v>
      </c>
      <c r="B52" s="16" t="s">
        <v>131</v>
      </c>
      <c r="C52" s="74"/>
      <c r="D52" s="74"/>
      <c r="E52" s="75"/>
      <c r="F52" s="76"/>
      <c r="G52" s="101"/>
      <c r="H52" s="77"/>
      <c r="I52" s="78"/>
    </row>
    <row r="53" spans="1:9" s="4" customFormat="1" ht="37.5" customHeight="1">
      <c r="A53" s="8">
        <v>6.1</v>
      </c>
      <c r="B53" s="19" t="s">
        <v>36</v>
      </c>
      <c r="C53" s="46" t="s">
        <v>3</v>
      </c>
      <c r="D53" s="46" t="s">
        <v>3</v>
      </c>
      <c r="E53" s="30" t="s">
        <v>3</v>
      </c>
      <c r="F53" s="46" t="s">
        <v>3</v>
      </c>
      <c r="G53" s="46" t="s">
        <v>3</v>
      </c>
      <c r="H53" s="30" t="s">
        <v>3</v>
      </c>
      <c r="I53" s="30" t="s">
        <v>3</v>
      </c>
    </row>
    <row r="54" spans="1:9" s="53" customFormat="1" ht="42.75" customHeight="1">
      <c r="A54" s="8">
        <v>6.2</v>
      </c>
      <c r="B54" s="19" t="s">
        <v>37</v>
      </c>
      <c r="C54" s="46" t="s">
        <v>3</v>
      </c>
      <c r="D54" s="46" t="s">
        <v>3</v>
      </c>
      <c r="E54" s="30" t="s">
        <v>3</v>
      </c>
      <c r="F54" s="46" t="s">
        <v>3</v>
      </c>
      <c r="G54" s="46" t="s">
        <v>3</v>
      </c>
      <c r="H54" s="30" t="s">
        <v>3</v>
      </c>
      <c r="I54" s="30" t="s">
        <v>3</v>
      </c>
    </row>
    <row r="55" spans="1:9" s="4" customFormat="1" ht="47.25" customHeight="1">
      <c r="A55" s="8">
        <v>6.3</v>
      </c>
      <c r="B55" s="19" t="s">
        <v>93</v>
      </c>
      <c r="C55" s="46" t="s">
        <v>3</v>
      </c>
      <c r="D55" s="46" t="s">
        <v>3</v>
      </c>
      <c r="E55" s="30" t="s">
        <v>3</v>
      </c>
      <c r="F55" s="46" t="s">
        <v>3</v>
      </c>
      <c r="G55" s="46" t="s">
        <v>3</v>
      </c>
      <c r="H55" s="30" t="s">
        <v>3</v>
      </c>
      <c r="I55" s="30" t="s">
        <v>3</v>
      </c>
    </row>
    <row r="56" spans="1:9" s="4" customFormat="1" ht="45" customHeight="1">
      <c r="A56" s="8">
        <v>6.4</v>
      </c>
      <c r="B56" s="19" t="s">
        <v>108</v>
      </c>
      <c r="C56" s="46" t="s">
        <v>3</v>
      </c>
      <c r="D56" s="46" t="s">
        <v>3</v>
      </c>
      <c r="E56" s="30" t="s">
        <v>3</v>
      </c>
      <c r="F56" s="46" t="s">
        <v>3</v>
      </c>
      <c r="G56" s="46" t="s">
        <v>3</v>
      </c>
      <c r="H56" s="30" t="s">
        <v>3</v>
      </c>
      <c r="I56" s="30" t="s">
        <v>3</v>
      </c>
    </row>
    <row r="57" spans="1:9" s="3" customFormat="1" ht="34.5" customHeight="1">
      <c r="A57" s="8">
        <v>6.5</v>
      </c>
      <c r="B57" s="19" t="s">
        <v>38</v>
      </c>
      <c r="C57" s="46" t="s">
        <v>3</v>
      </c>
      <c r="D57" s="46" t="s">
        <v>3</v>
      </c>
      <c r="E57" s="30" t="s">
        <v>3</v>
      </c>
      <c r="F57" s="46" t="s">
        <v>3</v>
      </c>
      <c r="G57" s="46" t="s">
        <v>3</v>
      </c>
      <c r="H57" s="30" t="s">
        <v>3</v>
      </c>
      <c r="I57" s="30" t="s">
        <v>3</v>
      </c>
    </row>
    <row r="58" spans="1:9" s="4" customFormat="1" ht="40.5" customHeight="1">
      <c r="A58" s="8">
        <v>6.6</v>
      </c>
      <c r="B58" s="19" t="s">
        <v>118</v>
      </c>
      <c r="C58" s="46" t="s">
        <v>3</v>
      </c>
      <c r="D58" s="46" t="s">
        <v>3</v>
      </c>
      <c r="E58" s="30" t="s">
        <v>3</v>
      </c>
      <c r="F58" s="46" t="s">
        <v>3</v>
      </c>
      <c r="G58" s="46" t="s">
        <v>3</v>
      </c>
      <c r="H58" s="30" t="s">
        <v>3</v>
      </c>
      <c r="I58" s="30" t="s">
        <v>3</v>
      </c>
    </row>
    <row r="59" spans="1:9" s="3" customFormat="1" ht="34.5" customHeight="1">
      <c r="A59" s="15">
        <v>7</v>
      </c>
      <c r="B59" s="16" t="s">
        <v>109</v>
      </c>
      <c r="C59" s="74"/>
      <c r="D59" s="74"/>
      <c r="E59" s="75"/>
      <c r="F59" s="76"/>
      <c r="G59" s="101"/>
      <c r="H59" s="77"/>
      <c r="I59" s="78"/>
    </row>
    <row r="60" spans="1:9" s="3" customFormat="1" ht="34.5" customHeight="1">
      <c r="A60" s="8">
        <v>7.1</v>
      </c>
      <c r="B60" s="9" t="s">
        <v>39</v>
      </c>
      <c r="C60" s="74"/>
      <c r="D60" s="74"/>
      <c r="E60" s="75"/>
      <c r="F60" s="76"/>
      <c r="G60" s="101"/>
      <c r="H60" s="77"/>
      <c r="I60" s="78"/>
    </row>
    <row r="61" spans="1:9" s="3" customFormat="1" ht="36.75" customHeight="1">
      <c r="A61" s="8" t="s">
        <v>40</v>
      </c>
      <c r="B61" s="21" t="s">
        <v>136</v>
      </c>
      <c r="C61" s="46" t="s">
        <v>3</v>
      </c>
      <c r="D61" s="46" t="s">
        <v>3</v>
      </c>
      <c r="E61" s="30" t="s">
        <v>3</v>
      </c>
      <c r="F61" s="46" t="s">
        <v>3</v>
      </c>
      <c r="G61" s="46" t="s">
        <v>3</v>
      </c>
      <c r="H61" s="30" t="s">
        <v>3</v>
      </c>
      <c r="I61" s="30" t="s">
        <v>3</v>
      </c>
    </row>
    <row r="62" spans="1:9" s="3" customFormat="1" ht="33.75" customHeight="1">
      <c r="A62" s="20" t="s">
        <v>41</v>
      </c>
      <c r="B62" s="23" t="s">
        <v>137</v>
      </c>
      <c r="C62" s="46" t="s">
        <v>3</v>
      </c>
      <c r="D62" s="46" t="s">
        <v>3</v>
      </c>
      <c r="E62" s="30" t="s">
        <v>3</v>
      </c>
      <c r="F62" s="46" t="s">
        <v>3</v>
      </c>
      <c r="G62" s="46" t="s">
        <v>3</v>
      </c>
      <c r="H62" s="30" t="s">
        <v>3</v>
      </c>
      <c r="I62" s="30" t="s">
        <v>3</v>
      </c>
    </row>
    <row r="63" spans="1:9" s="3" customFormat="1" ht="34.5" customHeight="1">
      <c r="A63" s="56" t="s">
        <v>42</v>
      </c>
      <c r="B63" s="57" t="s">
        <v>117</v>
      </c>
      <c r="C63" s="46" t="s">
        <v>3</v>
      </c>
      <c r="D63" s="46" t="s">
        <v>3</v>
      </c>
      <c r="E63" s="30" t="s">
        <v>3</v>
      </c>
      <c r="F63" s="46" t="s">
        <v>3</v>
      </c>
      <c r="G63" s="46" t="s">
        <v>3</v>
      </c>
      <c r="H63" s="30" t="s">
        <v>3</v>
      </c>
      <c r="I63" s="30" t="s">
        <v>3</v>
      </c>
    </row>
    <row r="64" spans="1:9" s="3" customFormat="1" ht="34.5" customHeight="1">
      <c r="A64" s="8">
        <v>7.2</v>
      </c>
      <c r="B64" s="9" t="s">
        <v>44</v>
      </c>
      <c r="C64" s="74"/>
      <c r="D64" s="74"/>
      <c r="E64" s="75"/>
      <c r="F64" s="76"/>
      <c r="G64" s="101"/>
      <c r="H64" s="77"/>
      <c r="I64" s="78"/>
    </row>
    <row r="65" spans="1:9" s="3" customFormat="1" ht="41.25" customHeight="1">
      <c r="A65" s="8" t="s">
        <v>45</v>
      </c>
      <c r="B65" s="21" t="s">
        <v>138</v>
      </c>
      <c r="C65" s="46" t="s">
        <v>3</v>
      </c>
      <c r="D65" s="46" t="s">
        <v>3</v>
      </c>
      <c r="E65" s="30" t="s">
        <v>3</v>
      </c>
      <c r="F65" s="46" t="s">
        <v>3</v>
      </c>
      <c r="G65" s="46" t="s">
        <v>3</v>
      </c>
      <c r="H65" s="30" t="s">
        <v>3</v>
      </c>
      <c r="I65" s="30" t="s">
        <v>3</v>
      </c>
    </row>
    <row r="66" spans="1:9" s="3" customFormat="1" ht="40.5" customHeight="1">
      <c r="A66" s="20" t="s">
        <v>46</v>
      </c>
      <c r="B66" s="23" t="s">
        <v>137</v>
      </c>
      <c r="C66" s="46" t="s">
        <v>3</v>
      </c>
      <c r="D66" s="46" t="s">
        <v>3</v>
      </c>
      <c r="E66" s="30" t="s">
        <v>3</v>
      </c>
      <c r="F66" s="46" t="s">
        <v>3</v>
      </c>
      <c r="G66" s="46" t="s">
        <v>3</v>
      </c>
      <c r="H66" s="30" t="s">
        <v>3</v>
      </c>
      <c r="I66" s="30" t="s">
        <v>3</v>
      </c>
    </row>
    <row r="67" spans="1:9" s="3" customFormat="1" ht="34.5" customHeight="1">
      <c r="A67" s="20" t="s">
        <v>47</v>
      </c>
      <c r="B67" s="18" t="s">
        <v>117</v>
      </c>
      <c r="C67" s="46" t="s">
        <v>3</v>
      </c>
      <c r="D67" s="46" t="s">
        <v>3</v>
      </c>
      <c r="E67" s="30" t="s">
        <v>3</v>
      </c>
      <c r="F67" s="46" t="s">
        <v>3</v>
      </c>
      <c r="G67" s="46" t="s">
        <v>3</v>
      </c>
      <c r="H67" s="30" t="s">
        <v>3</v>
      </c>
      <c r="I67" s="30" t="s">
        <v>3</v>
      </c>
    </row>
    <row r="68" spans="1:9" s="3" customFormat="1" ht="34.5" customHeight="1">
      <c r="A68" s="8">
        <v>7.3</v>
      </c>
      <c r="B68" s="9" t="s">
        <v>48</v>
      </c>
      <c r="C68" s="76"/>
      <c r="D68" s="76"/>
      <c r="E68" s="89"/>
      <c r="F68" s="76"/>
      <c r="G68" s="101"/>
      <c r="H68" s="77"/>
      <c r="I68" s="78"/>
    </row>
    <row r="69" spans="1:9" s="3" customFormat="1" ht="39.75" customHeight="1">
      <c r="A69" s="22" t="s">
        <v>49</v>
      </c>
      <c r="B69" s="21" t="s">
        <v>138</v>
      </c>
      <c r="C69" s="46" t="s">
        <v>3</v>
      </c>
      <c r="D69" s="46" t="s">
        <v>3</v>
      </c>
      <c r="E69" s="30" t="s">
        <v>3</v>
      </c>
      <c r="F69" s="46" t="s">
        <v>3</v>
      </c>
      <c r="G69" s="46" t="s">
        <v>3</v>
      </c>
      <c r="H69" s="30" t="s">
        <v>3</v>
      </c>
      <c r="I69" s="30" t="s">
        <v>3</v>
      </c>
    </row>
    <row r="70" spans="1:9" s="3" customFormat="1" ht="33" customHeight="1">
      <c r="A70" s="8" t="s">
        <v>50</v>
      </c>
      <c r="B70" s="21" t="s">
        <v>137</v>
      </c>
      <c r="C70" s="46" t="s">
        <v>3</v>
      </c>
      <c r="D70" s="46" t="s">
        <v>3</v>
      </c>
      <c r="E70" s="30" t="s">
        <v>3</v>
      </c>
      <c r="F70" s="46" t="s">
        <v>3</v>
      </c>
      <c r="G70" s="46" t="s">
        <v>3</v>
      </c>
      <c r="H70" s="30" t="s">
        <v>3</v>
      </c>
      <c r="I70" s="30" t="s">
        <v>3</v>
      </c>
    </row>
    <row r="71" spans="1:9" s="3" customFormat="1" ht="34.5" customHeight="1">
      <c r="A71" s="20" t="s">
        <v>51</v>
      </c>
      <c r="B71" s="18" t="s">
        <v>117</v>
      </c>
      <c r="C71" s="46" t="s">
        <v>3</v>
      </c>
      <c r="D71" s="46" t="s">
        <v>3</v>
      </c>
      <c r="E71" s="30" t="s">
        <v>3</v>
      </c>
      <c r="F71" s="46" t="s">
        <v>3</v>
      </c>
      <c r="G71" s="46" t="s">
        <v>3</v>
      </c>
      <c r="H71" s="30" t="s">
        <v>3</v>
      </c>
      <c r="I71" s="30" t="s">
        <v>3</v>
      </c>
    </row>
    <row r="72" spans="1:9" s="3" customFormat="1" ht="34.5" customHeight="1">
      <c r="A72" s="14">
        <v>7.4</v>
      </c>
      <c r="B72" s="9" t="s">
        <v>52</v>
      </c>
      <c r="C72" s="74"/>
      <c r="D72" s="74"/>
      <c r="E72" s="75"/>
      <c r="F72" s="77"/>
      <c r="G72" s="78"/>
      <c r="H72" s="77"/>
      <c r="I72" s="78"/>
    </row>
    <row r="73" spans="1:9" s="3" customFormat="1" ht="36" customHeight="1">
      <c r="A73" s="8" t="s">
        <v>53</v>
      </c>
      <c r="B73" s="21" t="s">
        <v>138</v>
      </c>
      <c r="C73" s="46" t="s">
        <v>3</v>
      </c>
      <c r="D73" s="46" t="s">
        <v>3</v>
      </c>
      <c r="E73" s="30" t="s">
        <v>3</v>
      </c>
      <c r="F73" s="46" t="s">
        <v>3</v>
      </c>
      <c r="G73" s="46" t="s">
        <v>3</v>
      </c>
      <c r="H73" s="30" t="s">
        <v>3</v>
      </c>
      <c r="I73" s="30" t="s">
        <v>3</v>
      </c>
    </row>
    <row r="74" spans="1:9" s="3" customFormat="1" ht="34.5" customHeight="1">
      <c r="A74" s="8" t="s">
        <v>54</v>
      </c>
      <c r="B74" s="21" t="s">
        <v>137</v>
      </c>
      <c r="C74" s="46" t="s">
        <v>3</v>
      </c>
      <c r="D74" s="46" t="s">
        <v>3</v>
      </c>
      <c r="E74" s="30" t="s">
        <v>3</v>
      </c>
      <c r="F74" s="46" t="s">
        <v>3</v>
      </c>
      <c r="G74" s="46" t="s">
        <v>3</v>
      </c>
      <c r="H74" s="30" t="s">
        <v>3</v>
      </c>
      <c r="I74" s="30" t="s">
        <v>3</v>
      </c>
    </row>
    <row r="75" spans="1:9" s="3" customFormat="1" ht="34.5" customHeight="1">
      <c r="A75" s="8" t="s">
        <v>55</v>
      </c>
      <c r="B75" s="19" t="s">
        <v>117</v>
      </c>
      <c r="C75" s="46" t="s">
        <v>3</v>
      </c>
      <c r="D75" s="46" t="s">
        <v>3</v>
      </c>
      <c r="E75" s="30" t="s">
        <v>3</v>
      </c>
      <c r="F75" s="46" t="s">
        <v>3</v>
      </c>
      <c r="G75" s="46" t="s">
        <v>3</v>
      </c>
      <c r="H75" s="30" t="s">
        <v>3</v>
      </c>
      <c r="I75" s="30" t="s">
        <v>3</v>
      </c>
    </row>
    <row r="76" spans="1:9" s="3" customFormat="1" ht="34.5" customHeight="1">
      <c r="A76" s="8">
        <v>7.5</v>
      </c>
      <c r="B76" s="9" t="s">
        <v>56</v>
      </c>
      <c r="C76" s="76"/>
      <c r="D76" s="76"/>
      <c r="E76" s="89"/>
      <c r="F76" s="76"/>
      <c r="G76" s="101"/>
      <c r="H76" s="77"/>
      <c r="I76" s="78"/>
    </row>
    <row r="77" spans="1:9" s="3" customFormat="1" ht="37.5" customHeight="1">
      <c r="A77" s="8" t="s">
        <v>57</v>
      </c>
      <c r="B77" s="21" t="s">
        <v>138</v>
      </c>
      <c r="C77" s="46" t="s">
        <v>3</v>
      </c>
      <c r="D77" s="46" t="s">
        <v>3</v>
      </c>
      <c r="E77" s="30" t="s">
        <v>3</v>
      </c>
      <c r="F77" s="46" t="s">
        <v>3</v>
      </c>
      <c r="G77" s="46" t="s">
        <v>3</v>
      </c>
      <c r="H77" s="30" t="s">
        <v>3</v>
      </c>
      <c r="I77" s="30" t="s">
        <v>3</v>
      </c>
    </row>
    <row r="78" spans="1:9" s="3" customFormat="1" ht="37.5" customHeight="1">
      <c r="A78" s="8" t="s">
        <v>58</v>
      </c>
      <c r="B78" s="92" t="s">
        <v>137</v>
      </c>
      <c r="C78" s="46" t="s">
        <v>3</v>
      </c>
      <c r="D78" s="46" t="s">
        <v>3</v>
      </c>
      <c r="E78" s="30" t="s">
        <v>3</v>
      </c>
      <c r="F78" s="46" t="s">
        <v>3</v>
      </c>
      <c r="G78" s="46" t="s">
        <v>3</v>
      </c>
      <c r="H78" s="30" t="s">
        <v>3</v>
      </c>
      <c r="I78" s="30" t="s">
        <v>3</v>
      </c>
    </row>
    <row r="79" spans="1:9" s="3" customFormat="1" ht="34.5" customHeight="1">
      <c r="A79" s="20" t="s">
        <v>59</v>
      </c>
      <c r="B79" s="18" t="s">
        <v>43</v>
      </c>
      <c r="C79" s="46" t="s">
        <v>3</v>
      </c>
      <c r="D79" s="46" t="s">
        <v>3</v>
      </c>
      <c r="E79" s="30" t="s">
        <v>3</v>
      </c>
      <c r="F79" s="46" t="s">
        <v>3</v>
      </c>
      <c r="G79" s="46" t="s">
        <v>3</v>
      </c>
      <c r="H79" s="30" t="s">
        <v>3</v>
      </c>
      <c r="I79" s="30" t="s">
        <v>3</v>
      </c>
    </row>
    <row r="80" spans="1:9" s="3" customFormat="1" ht="34.5" customHeight="1">
      <c r="A80" s="15">
        <v>8</v>
      </c>
      <c r="B80" s="58" t="s">
        <v>110</v>
      </c>
      <c r="C80" s="74"/>
      <c r="D80" s="74"/>
      <c r="E80" s="75"/>
      <c r="F80" s="77"/>
      <c r="G80" s="78"/>
      <c r="H80" s="77"/>
      <c r="I80" s="78"/>
    </row>
    <row r="81" spans="1:9" s="4" customFormat="1" ht="34.5" customHeight="1">
      <c r="A81" s="8">
        <v>8.1</v>
      </c>
      <c r="B81" s="18" t="s">
        <v>60</v>
      </c>
      <c r="C81" s="45" t="s">
        <v>116</v>
      </c>
      <c r="D81" s="45" t="s">
        <v>116</v>
      </c>
      <c r="E81" s="109" t="s">
        <v>150</v>
      </c>
      <c r="F81" s="45" t="s">
        <v>3</v>
      </c>
      <c r="G81" s="105">
        <v>0</v>
      </c>
      <c r="H81" s="109" t="s">
        <v>150</v>
      </c>
      <c r="I81" s="43" t="s">
        <v>152</v>
      </c>
    </row>
    <row r="82" spans="1:9" s="4" customFormat="1" ht="34.5" customHeight="1">
      <c r="A82" s="8">
        <v>8.2</v>
      </c>
      <c r="B82" s="19" t="s">
        <v>61</v>
      </c>
      <c r="C82" s="45" t="s">
        <v>87</v>
      </c>
      <c r="D82" s="45" t="s">
        <v>145</v>
      </c>
      <c r="E82" s="29" t="s">
        <v>145</v>
      </c>
      <c r="F82" s="32">
        <f>6.9-6.99</f>
        <v>-0.08999999999999986</v>
      </c>
      <c r="G82" s="95">
        <f>F82/6.99</f>
        <v>-0.012875536480686674</v>
      </c>
      <c r="H82" s="32" t="s">
        <v>151</v>
      </c>
      <c r="I82" s="97">
        <v>0</v>
      </c>
    </row>
    <row r="83" spans="1:9" s="3" customFormat="1" ht="34.5" customHeight="1">
      <c r="A83" s="8">
        <v>8.3</v>
      </c>
      <c r="B83" s="9" t="s">
        <v>72</v>
      </c>
      <c r="C83" s="71"/>
      <c r="D83" s="71"/>
      <c r="E83" s="72"/>
      <c r="F83" s="85"/>
      <c r="G83" s="73"/>
      <c r="H83" s="85"/>
      <c r="I83" s="73"/>
    </row>
    <row r="84" spans="1:9" s="4" customFormat="1" ht="34.5" customHeight="1">
      <c r="A84" s="20" t="s">
        <v>69</v>
      </c>
      <c r="B84" s="18" t="s">
        <v>111</v>
      </c>
      <c r="C84" s="46">
        <v>407.75</v>
      </c>
      <c r="D84" s="46">
        <v>402.5</v>
      </c>
      <c r="E84" s="30">
        <v>230</v>
      </c>
      <c r="F84" s="91">
        <f>D84-C84</f>
        <v>-5.25</v>
      </c>
      <c r="G84" s="93">
        <f>F84/C84</f>
        <v>-0.012875536480686695</v>
      </c>
      <c r="H84" s="91">
        <f>E84-D84</f>
        <v>-172.5</v>
      </c>
      <c r="I84" s="93">
        <f>H84/D84</f>
        <v>-0.42857142857142855</v>
      </c>
    </row>
    <row r="85" spans="1:9" s="4" customFormat="1" ht="34.5" customHeight="1">
      <c r="A85" s="20" t="s">
        <v>70</v>
      </c>
      <c r="B85" s="18" t="s">
        <v>112</v>
      </c>
      <c r="C85" s="46" t="s">
        <v>3</v>
      </c>
      <c r="D85" s="46" t="s">
        <v>3</v>
      </c>
      <c r="E85" s="30" t="s">
        <v>3</v>
      </c>
      <c r="F85" s="46" t="s">
        <v>3</v>
      </c>
      <c r="G85" s="46" t="s">
        <v>3</v>
      </c>
      <c r="H85" s="30" t="s">
        <v>3</v>
      </c>
      <c r="I85" s="30" t="s">
        <v>3</v>
      </c>
    </row>
    <row r="86" spans="1:9" s="3" customFormat="1" ht="34.5" customHeight="1">
      <c r="A86" s="8">
        <v>8.4</v>
      </c>
      <c r="B86" s="19" t="s">
        <v>62</v>
      </c>
      <c r="C86" s="46" t="s">
        <v>3</v>
      </c>
      <c r="D86" s="46" t="s">
        <v>3</v>
      </c>
      <c r="E86" s="30" t="s">
        <v>3</v>
      </c>
      <c r="F86" s="46" t="s">
        <v>3</v>
      </c>
      <c r="G86" s="46" t="s">
        <v>3</v>
      </c>
      <c r="H86" s="30" t="s">
        <v>3</v>
      </c>
      <c r="I86" s="30" t="s">
        <v>3</v>
      </c>
    </row>
    <row r="87" spans="1:9" s="4" customFormat="1" ht="34.5" customHeight="1">
      <c r="A87" s="8">
        <v>8.5</v>
      </c>
      <c r="B87" s="19" t="s">
        <v>63</v>
      </c>
      <c r="C87" s="46" t="s">
        <v>3</v>
      </c>
      <c r="D87" s="46" t="s">
        <v>3</v>
      </c>
      <c r="E87" s="30" t="s">
        <v>3</v>
      </c>
      <c r="F87" s="46" t="s">
        <v>3</v>
      </c>
      <c r="G87" s="46" t="s">
        <v>3</v>
      </c>
      <c r="H87" s="30" t="s">
        <v>3</v>
      </c>
      <c r="I87" s="30" t="s">
        <v>3</v>
      </c>
    </row>
    <row r="88" spans="1:9" s="3" customFormat="1" ht="34.5" customHeight="1">
      <c r="A88" s="8">
        <v>8.6</v>
      </c>
      <c r="B88" s="21" t="s">
        <v>64</v>
      </c>
      <c r="C88" s="46">
        <v>1747.5</v>
      </c>
      <c r="D88" s="46">
        <v>1725</v>
      </c>
      <c r="E88" s="106">
        <v>2645</v>
      </c>
      <c r="F88" s="91">
        <f>D88-C88</f>
        <v>-22.5</v>
      </c>
      <c r="G88" s="95">
        <f>F88/C88</f>
        <v>-0.012875536480686695</v>
      </c>
      <c r="H88" s="107">
        <f>E88-D88</f>
        <v>920</v>
      </c>
      <c r="I88" s="108">
        <f>H88/D88</f>
        <v>0.5333333333333333</v>
      </c>
    </row>
    <row r="89" spans="1:9" s="4" customFormat="1" ht="34.5" customHeight="1">
      <c r="A89" s="20">
        <v>8.7</v>
      </c>
      <c r="B89" s="42" t="s">
        <v>85</v>
      </c>
      <c r="C89" s="71"/>
      <c r="D89" s="71"/>
      <c r="E89" s="85"/>
      <c r="F89" s="85"/>
      <c r="G89" s="73"/>
      <c r="H89" s="85"/>
      <c r="I89" s="73"/>
    </row>
    <row r="90" spans="1:9" s="4" customFormat="1" ht="34.5" customHeight="1">
      <c r="A90" s="20" t="s">
        <v>83</v>
      </c>
      <c r="B90" s="18" t="s">
        <v>81</v>
      </c>
      <c r="C90" s="46" t="s">
        <v>3</v>
      </c>
      <c r="D90" s="46" t="s">
        <v>3</v>
      </c>
      <c r="E90" s="30" t="s">
        <v>3</v>
      </c>
      <c r="F90" s="46" t="s">
        <v>3</v>
      </c>
      <c r="G90" s="46" t="s">
        <v>3</v>
      </c>
      <c r="H90" s="30" t="s">
        <v>3</v>
      </c>
      <c r="I90" s="30" t="s">
        <v>3</v>
      </c>
    </row>
    <row r="91" spans="1:9" s="53" customFormat="1" ht="34.5" customHeight="1">
      <c r="A91" s="20" t="s">
        <v>84</v>
      </c>
      <c r="B91" s="18" t="s">
        <v>82</v>
      </c>
      <c r="C91" s="46" t="s">
        <v>3</v>
      </c>
      <c r="D91" s="46" t="s">
        <v>3</v>
      </c>
      <c r="E91" s="30" t="s">
        <v>3</v>
      </c>
      <c r="F91" s="46" t="s">
        <v>3</v>
      </c>
      <c r="G91" s="46" t="s">
        <v>3</v>
      </c>
      <c r="H91" s="30" t="s">
        <v>3</v>
      </c>
      <c r="I91" s="30" t="s">
        <v>3</v>
      </c>
    </row>
    <row r="92" spans="1:9" s="4" customFormat="1" ht="34.5" customHeight="1">
      <c r="A92" s="20">
        <v>8.8</v>
      </c>
      <c r="B92" s="19" t="s">
        <v>65</v>
      </c>
      <c r="C92" s="46" t="s">
        <v>3</v>
      </c>
      <c r="D92" s="46" t="s">
        <v>3</v>
      </c>
      <c r="E92" s="30" t="s">
        <v>3</v>
      </c>
      <c r="F92" s="46" t="s">
        <v>3</v>
      </c>
      <c r="G92" s="46" t="s">
        <v>3</v>
      </c>
      <c r="H92" s="30" t="s">
        <v>3</v>
      </c>
      <c r="I92" s="30" t="s">
        <v>3</v>
      </c>
    </row>
    <row r="93" spans="1:9" s="3" customFormat="1" ht="34.5" customHeight="1">
      <c r="A93" s="24">
        <v>8.11</v>
      </c>
      <c r="B93" s="9" t="s">
        <v>113</v>
      </c>
      <c r="C93" s="67"/>
      <c r="D93" s="67"/>
      <c r="E93" s="68"/>
      <c r="F93" s="67"/>
      <c r="G93" s="110"/>
      <c r="H93" s="68"/>
      <c r="I93" s="90"/>
    </row>
    <row r="94" spans="1:9" s="3" customFormat="1" ht="34.5" customHeight="1">
      <c r="A94" s="8" t="s">
        <v>132</v>
      </c>
      <c r="B94" s="19" t="s">
        <v>114</v>
      </c>
      <c r="C94" s="46" t="s">
        <v>3</v>
      </c>
      <c r="D94" s="46" t="s">
        <v>3</v>
      </c>
      <c r="E94" s="30" t="s">
        <v>3</v>
      </c>
      <c r="F94" s="46" t="s">
        <v>3</v>
      </c>
      <c r="G94" s="46" t="s">
        <v>3</v>
      </c>
      <c r="H94" s="30" t="s">
        <v>3</v>
      </c>
      <c r="I94" s="30" t="s">
        <v>3</v>
      </c>
    </row>
    <row r="95" spans="1:9" s="4" customFormat="1" ht="34.5" customHeight="1">
      <c r="A95" s="8" t="s">
        <v>133</v>
      </c>
      <c r="B95" s="60" t="s">
        <v>115</v>
      </c>
      <c r="C95" s="46" t="s">
        <v>3</v>
      </c>
      <c r="D95" s="46" t="s">
        <v>3</v>
      </c>
      <c r="E95" s="30" t="s">
        <v>3</v>
      </c>
      <c r="F95" s="46" t="s">
        <v>3</v>
      </c>
      <c r="G95" s="46" t="s">
        <v>3</v>
      </c>
      <c r="H95" s="30" t="s">
        <v>3</v>
      </c>
      <c r="I95" s="30" t="s">
        <v>3</v>
      </c>
    </row>
    <row r="96" spans="2:7" s="3" customFormat="1" ht="17.25">
      <c r="B96" s="5"/>
      <c r="G96" s="49"/>
    </row>
    <row r="97" spans="1:7" s="3" customFormat="1" ht="27" customHeight="1">
      <c r="A97" s="59" t="s">
        <v>91</v>
      </c>
      <c r="B97" s="59"/>
      <c r="C97" s="59"/>
      <c r="D97" s="59"/>
      <c r="E97" s="59"/>
      <c r="G97" s="49"/>
    </row>
    <row r="98" spans="1:7" s="3" customFormat="1" ht="17.25">
      <c r="A98" s="41" t="s">
        <v>80</v>
      </c>
      <c r="B98" s="25"/>
      <c r="C98" s="25"/>
      <c r="D98" s="25"/>
      <c r="E98" s="25"/>
      <c r="F98" s="25"/>
      <c r="G98" s="50"/>
    </row>
    <row r="99" spans="1:7" s="3" customFormat="1" ht="20.25">
      <c r="A99" s="26" t="s">
        <v>73</v>
      </c>
      <c r="B99" s="35" t="s">
        <v>89</v>
      </c>
      <c r="C99" s="35"/>
      <c r="D99" s="35"/>
      <c r="E99" s="35"/>
      <c r="F99" s="36"/>
      <c r="G99" s="51"/>
    </row>
    <row r="100" spans="1:7" s="3" customFormat="1" ht="20.25">
      <c r="A100" s="27" t="s">
        <v>74</v>
      </c>
      <c r="B100" s="37" t="s">
        <v>90</v>
      </c>
      <c r="C100" s="35"/>
      <c r="D100" s="35"/>
      <c r="E100" s="35"/>
      <c r="F100" s="36"/>
      <c r="G100" s="51"/>
    </row>
    <row r="101" spans="1:7" s="3" customFormat="1" ht="20.25">
      <c r="A101" s="27" t="s">
        <v>75</v>
      </c>
      <c r="B101" s="38" t="s">
        <v>94</v>
      </c>
      <c r="C101" s="36"/>
      <c r="D101" s="36"/>
      <c r="E101" s="36"/>
      <c r="F101" s="36"/>
      <c r="G101" s="51"/>
    </row>
    <row r="102" spans="1:7" s="3" customFormat="1" ht="20.25">
      <c r="A102" s="40" t="s">
        <v>79</v>
      </c>
      <c r="B102" s="39" t="s">
        <v>95</v>
      </c>
      <c r="C102" s="36"/>
      <c r="D102" s="36"/>
      <c r="E102" s="36"/>
      <c r="F102" s="36"/>
      <c r="G102" s="51"/>
    </row>
    <row r="103" spans="1:2" s="3" customFormat="1" ht="20.25">
      <c r="A103" s="40"/>
      <c r="B103" s="39"/>
    </row>
    <row r="104" s="3" customFormat="1" ht="17.25">
      <c r="B104" s="5"/>
    </row>
    <row r="105" s="3" customFormat="1" ht="17.25">
      <c r="B105" s="5"/>
    </row>
    <row r="106" s="3" customFormat="1" ht="17.25">
      <c r="B106" s="5"/>
    </row>
    <row r="107" s="3" customFormat="1" ht="17.25">
      <c r="B107" s="5"/>
    </row>
    <row r="108" s="3" customFormat="1" ht="17.25">
      <c r="B108" s="5"/>
    </row>
    <row r="109" s="3" customFormat="1" ht="17.25">
      <c r="B109" s="5"/>
    </row>
    <row r="110" s="3" customFormat="1" ht="17.25">
      <c r="B110" s="5"/>
    </row>
    <row r="111" s="3" customFormat="1" ht="17.25">
      <c r="B111" s="5"/>
    </row>
    <row r="112" s="3" customFormat="1" ht="17.25">
      <c r="B112" s="5"/>
    </row>
    <row r="113" s="3" customFormat="1" ht="17.25">
      <c r="B113" s="5"/>
    </row>
    <row r="114" s="3" customFormat="1" ht="17.25">
      <c r="B114" s="5"/>
    </row>
    <row r="115" s="3" customFormat="1" ht="17.25">
      <c r="B115" s="5"/>
    </row>
    <row r="116" s="3" customFormat="1" ht="17.25">
      <c r="B116" s="5"/>
    </row>
    <row r="117" s="3" customFormat="1" ht="17.25">
      <c r="B117" s="5"/>
    </row>
    <row r="118" s="3" customFormat="1" ht="17.25">
      <c r="B118" s="5"/>
    </row>
    <row r="119" s="3" customFormat="1" ht="17.25">
      <c r="B119" s="5"/>
    </row>
    <row r="120" s="3" customFormat="1" ht="17.25">
      <c r="B120" s="5"/>
    </row>
    <row r="121" s="3" customFormat="1" ht="17.25">
      <c r="B121" s="5"/>
    </row>
    <row r="122" s="3" customFormat="1" ht="17.25">
      <c r="B122" s="5"/>
    </row>
    <row r="123" s="3" customFormat="1" ht="17.25">
      <c r="B123" s="5"/>
    </row>
    <row r="124" s="3" customFormat="1" ht="17.25">
      <c r="B124" s="5"/>
    </row>
    <row r="125" s="3" customFormat="1" ht="17.25">
      <c r="B125" s="5"/>
    </row>
    <row r="126" s="3" customFormat="1" ht="17.25">
      <c r="B126" s="5"/>
    </row>
    <row r="127" s="3" customFormat="1" ht="17.25">
      <c r="B127" s="5"/>
    </row>
    <row r="128" s="3" customFormat="1" ht="17.25">
      <c r="B128" s="5"/>
    </row>
    <row r="129" s="3" customFormat="1" ht="17.25">
      <c r="B129" s="5"/>
    </row>
    <row r="130" s="3" customFormat="1" ht="17.25">
      <c r="B130" s="5"/>
    </row>
    <row r="131" s="3" customFormat="1" ht="17.25">
      <c r="B131" s="5"/>
    </row>
    <row r="132" s="3" customFormat="1" ht="17.25">
      <c r="B132" s="5"/>
    </row>
    <row r="133" s="3" customFormat="1" ht="17.25">
      <c r="B133" s="5"/>
    </row>
    <row r="134" s="3" customFormat="1" ht="17.25">
      <c r="B134" s="5"/>
    </row>
    <row r="135" s="3" customFormat="1" ht="17.25">
      <c r="B135" s="5"/>
    </row>
    <row r="136" s="3" customFormat="1" ht="17.25">
      <c r="B136" s="5"/>
    </row>
    <row r="137" s="3" customFormat="1" ht="17.25">
      <c r="B137" s="5"/>
    </row>
    <row r="138" s="3" customFormat="1" ht="17.25">
      <c r="B138" s="5"/>
    </row>
    <row r="139" s="3" customFormat="1" ht="17.25">
      <c r="B139" s="5"/>
    </row>
    <row r="140" s="3" customFormat="1" ht="17.25">
      <c r="B140" s="5"/>
    </row>
    <row r="141" s="3" customFormat="1" ht="17.25">
      <c r="B141" s="5"/>
    </row>
    <row r="142" s="3" customFormat="1" ht="17.25">
      <c r="B142" s="5"/>
    </row>
    <row r="143" s="3" customFormat="1" ht="17.25">
      <c r="B143" s="5"/>
    </row>
    <row r="144" s="3" customFormat="1" ht="17.25">
      <c r="B144" s="5"/>
    </row>
    <row r="145" s="3" customFormat="1" ht="17.25">
      <c r="B145" s="5"/>
    </row>
    <row r="146" s="3" customFormat="1" ht="17.25">
      <c r="B146" s="5"/>
    </row>
    <row r="147" s="3" customFormat="1" ht="17.25">
      <c r="B147" s="5"/>
    </row>
    <row r="148" s="3" customFormat="1" ht="17.25">
      <c r="B148" s="5"/>
    </row>
    <row r="149" s="3" customFormat="1" ht="17.25">
      <c r="B149" s="5"/>
    </row>
    <row r="150" s="3" customFormat="1" ht="17.25">
      <c r="B150" s="5"/>
    </row>
    <row r="151" s="3" customFormat="1" ht="17.25">
      <c r="B151" s="5"/>
    </row>
    <row r="152" s="3" customFormat="1" ht="17.25">
      <c r="B152" s="5"/>
    </row>
    <row r="153" s="3" customFormat="1" ht="17.25">
      <c r="B153" s="5"/>
    </row>
    <row r="154" s="3" customFormat="1" ht="17.25">
      <c r="B154" s="5"/>
    </row>
    <row r="155" s="3" customFormat="1" ht="17.25">
      <c r="B155" s="5"/>
    </row>
    <row r="156" s="3" customFormat="1" ht="17.25">
      <c r="B156" s="5"/>
    </row>
    <row r="157" s="3" customFormat="1" ht="17.25">
      <c r="B157" s="5"/>
    </row>
    <row r="158" s="3" customFormat="1" ht="17.25">
      <c r="B158" s="5"/>
    </row>
    <row r="159" s="3" customFormat="1" ht="17.25">
      <c r="B159" s="5"/>
    </row>
    <row r="160" s="3" customFormat="1" ht="17.25">
      <c r="B160" s="5"/>
    </row>
    <row r="161" s="3" customFormat="1" ht="17.25">
      <c r="B161" s="5"/>
    </row>
    <row r="162" s="3" customFormat="1" ht="17.25">
      <c r="B162" s="5"/>
    </row>
    <row r="163" s="3" customFormat="1" ht="17.25">
      <c r="B163" s="5"/>
    </row>
    <row r="164" s="3" customFormat="1" ht="17.25">
      <c r="B164" s="5"/>
    </row>
    <row r="165" s="3" customFormat="1" ht="17.25">
      <c r="B165" s="5"/>
    </row>
    <row r="166" s="3" customFormat="1" ht="17.25">
      <c r="B166" s="5"/>
    </row>
    <row r="167" s="3" customFormat="1" ht="17.25">
      <c r="B167" s="5"/>
    </row>
    <row r="168" s="3" customFormat="1" ht="17.25">
      <c r="B168" s="5"/>
    </row>
    <row r="169" s="3" customFormat="1" ht="17.25">
      <c r="B169" s="5"/>
    </row>
    <row r="170" s="3" customFormat="1" ht="17.25">
      <c r="B170" s="5"/>
    </row>
    <row r="171" s="3" customFormat="1" ht="17.25">
      <c r="B171" s="5"/>
    </row>
    <row r="172" s="3" customFormat="1" ht="17.25">
      <c r="B172" s="5"/>
    </row>
    <row r="173" s="3" customFormat="1" ht="17.25">
      <c r="B173" s="5"/>
    </row>
    <row r="174" s="3" customFormat="1" ht="17.25">
      <c r="B174" s="5"/>
    </row>
    <row r="175" s="3" customFormat="1" ht="17.25">
      <c r="B175" s="5"/>
    </row>
    <row r="176" s="3" customFormat="1" ht="17.25">
      <c r="B176" s="5"/>
    </row>
    <row r="177" s="3" customFormat="1" ht="17.25">
      <c r="B177" s="5"/>
    </row>
    <row r="178" s="3" customFormat="1" ht="17.25">
      <c r="B178" s="5"/>
    </row>
    <row r="179" s="3" customFormat="1" ht="17.25">
      <c r="B179" s="5"/>
    </row>
    <row r="180" s="3" customFormat="1" ht="17.25">
      <c r="B180" s="5"/>
    </row>
    <row r="181" s="3" customFormat="1" ht="17.25">
      <c r="B181" s="5"/>
    </row>
    <row r="182" s="3" customFormat="1" ht="17.25">
      <c r="B182" s="5"/>
    </row>
    <row r="183" s="3" customFormat="1" ht="17.25">
      <c r="B183" s="5"/>
    </row>
    <row r="184" s="3" customFormat="1" ht="17.25">
      <c r="B184" s="5"/>
    </row>
    <row r="185" s="3" customFormat="1" ht="17.25">
      <c r="B185" s="5"/>
    </row>
    <row r="186" s="3" customFormat="1" ht="17.25">
      <c r="B186" s="5"/>
    </row>
    <row r="187" s="3" customFormat="1" ht="17.25">
      <c r="B187" s="5"/>
    </row>
    <row r="188" s="3" customFormat="1" ht="17.25">
      <c r="B188" s="5"/>
    </row>
    <row r="189" s="3" customFormat="1" ht="17.25">
      <c r="B189" s="5"/>
    </row>
    <row r="190" s="3" customFormat="1" ht="17.25">
      <c r="B190" s="5"/>
    </row>
    <row r="191" s="3" customFormat="1" ht="17.25">
      <c r="B191" s="5"/>
    </row>
    <row r="192" s="3" customFormat="1" ht="17.25">
      <c r="B192" s="5"/>
    </row>
    <row r="193" s="3" customFormat="1" ht="17.25">
      <c r="B193" s="5"/>
    </row>
    <row r="194" s="3" customFormat="1" ht="17.25">
      <c r="B194" s="5"/>
    </row>
    <row r="195" s="3" customFormat="1" ht="17.25">
      <c r="B195" s="5"/>
    </row>
    <row r="196" s="3" customFormat="1" ht="17.25">
      <c r="B196" s="5"/>
    </row>
    <row r="197" s="3" customFormat="1" ht="17.25">
      <c r="B197" s="5"/>
    </row>
    <row r="198" s="3" customFormat="1" ht="17.25">
      <c r="B198" s="5"/>
    </row>
    <row r="199" s="3" customFormat="1" ht="17.25">
      <c r="B199" s="5"/>
    </row>
    <row r="200" s="3" customFormat="1" ht="17.25">
      <c r="B200" s="5"/>
    </row>
    <row r="201" s="3" customFormat="1" ht="17.25">
      <c r="B201" s="5"/>
    </row>
    <row r="202" s="3" customFormat="1" ht="17.25">
      <c r="B202" s="5"/>
    </row>
    <row r="203" s="3" customFormat="1" ht="17.25">
      <c r="B203" s="5"/>
    </row>
    <row r="204" s="3" customFormat="1" ht="17.25">
      <c r="B204" s="5"/>
    </row>
    <row r="205" s="3" customFormat="1" ht="17.25">
      <c r="B205" s="5"/>
    </row>
    <row r="206" s="3" customFormat="1" ht="17.25">
      <c r="B206" s="5"/>
    </row>
    <row r="207" s="3" customFormat="1" ht="17.25">
      <c r="B207" s="5"/>
    </row>
    <row r="208" s="3" customFormat="1" ht="17.25">
      <c r="B208" s="5"/>
    </row>
    <row r="209" s="3" customFormat="1" ht="17.25">
      <c r="B209" s="5"/>
    </row>
    <row r="210" s="3" customFormat="1" ht="17.25">
      <c r="B210" s="5"/>
    </row>
    <row r="211" s="3" customFormat="1" ht="17.25">
      <c r="B211" s="5"/>
    </row>
    <row r="212" s="3" customFormat="1" ht="17.25">
      <c r="B212" s="5"/>
    </row>
    <row r="213" s="3" customFormat="1" ht="17.25">
      <c r="B213" s="5"/>
    </row>
    <row r="214" s="3" customFormat="1" ht="17.25">
      <c r="B214" s="5"/>
    </row>
    <row r="215" s="3" customFormat="1" ht="17.25">
      <c r="B215" s="5"/>
    </row>
    <row r="216" s="3" customFormat="1" ht="17.25">
      <c r="B216" s="5"/>
    </row>
    <row r="217" s="3" customFormat="1" ht="17.25">
      <c r="B217" s="5"/>
    </row>
    <row r="218" s="3" customFormat="1" ht="17.25">
      <c r="B218" s="5"/>
    </row>
    <row r="219" s="3" customFormat="1" ht="17.25">
      <c r="B219" s="5"/>
    </row>
    <row r="220" s="3" customFormat="1" ht="17.25">
      <c r="B220" s="5"/>
    </row>
    <row r="221" s="3" customFormat="1" ht="17.25">
      <c r="B221" s="5"/>
    </row>
    <row r="222" s="3" customFormat="1" ht="17.25">
      <c r="B222" s="5"/>
    </row>
    <row r="223" s="3" customFormat="1" ht="17.25">
      <c r="B223" s="5"/>
    </row>
    <row r="224" s="3" customFormat="1" ht="17.25">
      <c r="B224" s="5"/>
    </row>
    <row r="225" s="3" customFormat="1" ht="17.25">
      <c r="B225" s="5"/>
    </row>
    <row r="226" s="3" customFormat="1" ht="17.25">
      <c r="B226" s="5"/>
    </row>
    <row r="227" s="3" customFormat="1" ht="17.25">
      <c r="B227" s="5"/>
    </row>
    <row r="228" s="3" customFormat="1" ht="17.25">
      <c r="B228" s="5"/>
    </row>
    <row r="229" s="3" customFormat="1" ht="17.25">
      <c r="B229" s="5"/>
    </row>
    <row r="230" s="3" customFormat="1" ht="17.25">
      <c r="B230" s="5"/>
    </row>
    <row r="231" s="3" customFormat="1" ht="17.25">
      <c r="B231" s="5"/>
    </row>
    <row r="232" s="3" customFormat="1" ht="17.25">
      <c r="B232" s="5"/>
    </row>
    <row r="233" s="3" customFormat="1" ht="17.25">
      <c r="B233" s="5"/>
    </row>
    <row r="234" s="3" customFormat="1" ht="17.25">
      <c r="B234" s="5"/>
    </row>
    <row r="235" s="3" customFormat="1" ht="17.25">
      <c r="B235" s="5"/>
    </row>
    <row r="236" s="3" customFormat="1" ht="17.25">
      <c r="B236" s="5"/>
    </row>
    <row r="237" s="3" customFormat="1" ht="17.25">
      <c r="B237" s="5"/>
    </row>
    <row r="238" s="3" customFormat="1" ht="17.25">
      <c r="B238" s="5"/>
    </row>
    <row r="239" s="3" customFormat="1" ht="17.25">
      <c r="B239" s="5"/>
    </row>
    <row r="240" s="3" customFormat="1" ht="17.25">
      <c r="B240" s="5"/>
    </row>
    <row r="241" s="3" customFormat="1" ht="17.25">
      <c r="B241" s="5"/>
    </row>
    <row r="242" s="3" customFormat="1" ht="17.25">
      <c r="B242" s="5"/>
    </row>
    <row r="243" s="3" customFormat="1" ht="17.25">
      <c r="B243" s="5"/>
    </row>
    <row r="244" s="3" customFormat="1" ht="17.25">
      <c r="B244" s="5"/>
    </row>
    <row r="245" s="3" customFormat="1" ht="17.25">
      <c r="B245" s="5"/>
    </row>
    <row r="246" s="3" customFormat="1" ht="17.25">
      <c r="B246" s="5"/>
    </row>
    <row r="247" s="3" customFormat="1" ht="17.25">
      <c r="B247" s="5"/>
    </row>
    <row r="248" s="3" customFormat="1" ht="17.25">
      <c r="B248" s="5"/>
    </row>
    <row r="249" s="3" customFormat="1" ht="17.25">
      <c r="B249" s="5"/>
    </row>
    <row r="250" s="3" customFormat="1" ht="17.25">
      <c r="B250" s="5"/>
    </row>
    <row r="251" s="3" customFormat="1" ht="17.25">
      <c r="B251" s="5"/>
    </row>
    <row r="252" s="3" customFormat="1" ht="17.25">
      <c r="B252" s="5"/>
    </row>
    <row r="253" s="3" customFormat="1" ht="17.25">
      <c r="B253" s="5"/>
    </row>
    <row r="254" s="3" customFormat="1" ht="17.25">
      <c r="B254" s="5"/>
    </row>
    <row r="255" s="3" customFormat="1" ht="17.25">
      <c r="B255" s="5"/>
    </row>
    <row r="256" s="3" customFormat="1" ht="17.25">
      <c r="B256" s="5"/>
    </row>
    <row r="257" s="3" customFormat="1" ht="17.25">
      <c r="B257" s="5"/>
    </row>
    <row r="258" s="3" customFormat="1" ht="17.25">
      <c r="B258" s="5"/>
    </row>
    <row r="259" s="3" customFormat="1" ht="17.25">
      <c r="B259" s="5"/>
    </row>
    <row r="260" s="3" customFormat="1" ht="17.25">
      <c r="B260" s="5"/>
    </row>
    <row r="261" s="3" customFormat="1" ht="17.25">
      <c r="B261" s="5"/>
    </row>
    <row r="262" s="3" customFormat="1" ht="17.25">
      <c r="B262" s="5"/>
    </row>
    <row r="263" s="3" customFormat="1" ht="17.25">
      <c r="B263" s="5"/>
    </row>
    <row r="264" s="3" customFormat="1" ht="17.25">
      <c r="B264" s="5"/>
    </row>
    <row r="265" s="3" customFormat="1" ht="17.25">
      <c r="B265" s="5"/>
    </row>
    <row r="266" s="3" customFormat="1" ht="17.25">
      <c r="B266" s="5"/>
    </row>
    <row r="267" s="3" customFormat="1" ht="17.25">
      <c r="B267" s="5"/>
    </row>
    <row r="268" spans="1:7" ht="17.25">
      <c r="A268" s="3"/>
      <c r="B268" s="5"/>
      <c r="C268" s="3"/>
      <c r="D268" s="3"/>
      <c r="E268" s="3"/>
      <c r="F268" s="3"/>
      <c r="G268" s="3"/>
    </row>
    <row r="269" spans="1:7" ht="17.25">
      <c r="A269" s="3"/>
      <c r="B269" s="5"/>
      <c r="C269" s="3"/>
      <c r="D269" s="3"/>
      <c r="E269" s="3"/>
      <c r="F269" s="3"/>
      <c r="G269" s="3"/>
    </row>
    <row r="270" spans="1:7" ht="17.25">
      <c r="A270" s="3"/>
      <c r="B270" s="5"/>
      <c r="C270" s="3"/>
      <c r="D270" s="3"/>
      <c r="E270" s="3"/>
      <c r="F270" s="3"/>
      <c r="G270" s="3"/>
    </row>
    <row r="271" spans="1:7" ht="17.25">
      <c r="A271" s="3"/>
      <c r="F271" s="3"/>
      <c r="G271" s="3"/>
    </row>
  </sheetData>
  <sheetProtection/>
  <mergeCells count="4">
    <mergeCell ref="A1:A2"/>
    <mergeCell ref="B1:B2"/>
    <mergeCell ref="C1:E1"/>
    <mergeCell ref="F1:I1"/>
  </mergeCells>
  <printOptions/>
  <pageMargins left="0.4724409448818898" right="0.5118110236220472" top="1.4960629921259843" bottom="0.15748031496062992" header="0.8661417322834646" footer="0.15748031496062992"/>
  <pageSetup horizontalDpi="600" verticalDpi="600" orientation="landscape" scale="36" r:id="rId1"/>
  <headerFooter alignWithMargins="0">
    <oddHeader xml:space="preserve">&amp;L&amp;18 
CB 1B&amp;C&amp;"Arial,Bold"&amp;24PRELIMINARY CITIBANK N.A. 
SCHEDULE OF FEES AND CHARGES 2019 - 2021 
Pursuant to Section (64)(g)(ii) of the Banking Services Act&amp;R </oddHeader>
  </headerFooter>
  <rowBreaks count="3" manualBreakCount="3">
    <brk id="33" max="8" man="1"/>
    <brk id="58" max="8" man="1"/>
    <brk id="79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 of Jamaica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judyb</dc:creator>
  <cp:keywords/>
  <dc:description/>
  <cp:lastModifiedBy>Shereka Smith</cp:lastModifiedBy>
  <cp:lastPrinted>2021-03-02T15:49:33Z</cp:lastPrinted>
  <dcterms:created xsi:type="dcterms:W3CDTF">2008-03-25T19:46:19Z</dcterms:created>
  <dcterms:modified xsi:type="dcterms:W3CDTF">2022-06-29T19:45:38Z</dcterms:modified>
  <cp:category/>
  <cp:version/>
  <cp:contentType/>
  <cp:contentStatus/>
</cp:coreProperties>
</file>