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ashnaB\Desktop\Quarterly Dec 2019\"/>
    </mc:Choice>
  </mc:AlternateContent>
  <bookViews>
    <workbookView xWindow="0" yWindow="0" windowWidth="28770" windowHeight="12270"/>
  </bookViews>
  <sheets>
    <sheet name="Merchant Banks " sheetId="3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MPO5">"Gráfico 8"</definedName>
    <definedName name="BD">#REF!</definedName>
    <definedName name="BSQ5_DECLARATION">#REF!</definedName>
    <definedName name="BSQ5_SA">#REF!</definedName>
    <definedName name="BSQ5_SB">#REF!</definedName>
    <definedName name="BSQ5_SUMMARY">#REF!</definedName>
    <definedName name="cb">#REF!</definedName>
    <definedName name="CBM10_DECLARATION">#REF!</definedName>
    <definedName name="CBM10_DEPOSITS">#REF!</definedName>
    <definedName name="CBM10_LOANS">#REF!</definedName>
    <definedName name="CBM16_DECLARATION">#REF!</definedName>
    <definedName name="CBM16_SEC_A">#REF!</definedName>
    <definedName name="CBM16_SEC_B">#REF!</definedName>
    <definedName name="CBM16_SEC_C">#REF!</definedName>
    <definedName name="CBM9_DECLARATION">#REF!</definedName>
    <definedName name="CBM9_DEPOSITS">#REF!</definedName>
    <definedName name="CBM9_LOANS">#REF!</definedName>
    <definedName name="CUADRO_10.3.1">'[1]fondo promedio'!$A$36:$L$74</definedName>
    <definedName name="CUADRO_N__4.1.3">#REF!</definedName>
    <definedName name="d">#REF!</definedName>
    <definedName name="FIM13_DECLARATION">[2]FIM13!#REF!</definedName>
    <definedName name="GRÁFICO_10.3.1.">'[1]GRÁFICO DE FONDO POR AFILIADO'!$A$3:$H$35</definedName>
    <definedName name="GRÁFICO_10.3.2">'[1]GRÁFICO DE FONDO POR AFILIADO'!$A$36:$H$68</definedName>
    <definedName name="GRÁFICO_10.3.3">'[1]GRÁFICO DE FONDO POR AFILIADO'!$A$69:$H$101</definedName>
    <definedName name="GRÁFICO_10.3.4.">'[1]GRÁFICO DE FONDO POR AFILIADO'!$A$103:$H$135</definedName>
    <definedName name="GRÁFICO_N_10.2.4.">#REF!</definedName>
    <definedName name="_xlnm.Print_Area" localSheetId="0">'Merchant Banks '!$A$1:$F$127</definedName>
    <definedName name="_xlnm.Print_Titles" localSheetId="0">'Merchant Banks '!$B:$B</definedName>
    <definedName name="PRINT_TITLES_MI">#REF!</definedName>
    <definedName name="promgraf">[3]GRAFPROM!#REF!</definedName>
    <definedName name="Pub">#REF!</definedName>
    <definedName name="Recover" localSheetId="0">[4]Macro1!$A$110</definedName>
    <definedName name="Recover">[5]Macro1!$A$110</definedName>
    <definedName name="S">#REF!</definedName>
    <definedName name="Sel_Econ_Ind">#REF!</definedName>
    <definedName name="ss">#REF!</definedName>
    <definedName name="TableName">"Dummy"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1" i="3" l="1"/>
  <c r="C78" i="3" l="1"/>
  <c r="D95" i="3" l="1"/>
  <c r="D94" i="3"/>
  <c r="D93" i="3"/>
  <c r="D91" i="3"/>
  <c r="D90" i="3"/>
  <c r="D89" i="3"/>
  <c r="D88" i="3"/>
  <c r="D87" i="3"/>
  <c r="D86" i="3"/>
  <c r="D85" i="3"/>
  <c r="D84" i="3"/>
  <c r="D83" i="3"/>
  <c r="D82" i="3"/>
  <c r="D81" i="3"/>
  <c r="D78" i="3"/>
  <c r="D77" i="3"/>
  <c r="D76" i="3"/>
  <c r="D75" i="3"/>
  <c r="D74" i="3"/>
  <c r="D73" i="3"/>
  <c r="D72" i="3"/>
  <c r="D71" i="3"/>
  <c r="D69" i="3"/>
  <c r="D68" i="3"/>
  <c r="D67" i="3"/>
  <c r="D61" i="3"/>
  <c r="D60" i="3"/>
  <c r="D59" i="3"/>
  <c r="D58" i="3"/>
  <c r="D57" i="3"/>
  <c r="D55" i="3"/>
  <c r="D54" i="3"/>
  <c r="D52" i="3"/>
  <c r="D51" i="3"/>
  <c r="D50" i="3"/>
  <c r="D49" i="3"/>
  <c r="D48" i="3"/>
  <c r="D46" i="3"/>
  <c r="C43" i="3"/>
  <c r="C63" i="3" s="1"/>
  <c r="D63" i="3" s="1"/>
  <c r="D42" i="3"/>
  <c r="D41" i="3"/>
  <c r="D40" i="3"/>
  <c r="D39" i="3"/>
  <c r="D38" i="3"/>
  <c r="D37" i="3"/>
  <c r="D36" i="3"/>
  <c r="D34" i="3"/>
  <c r="D33" i="3"/>
  <c r="D32" i="3"/>
  <c r="D31" i="3"/>
  <c r="D30" i="3"/>
  <c r="D28" i="3"/>
  <c r="D27" i="3"/>
  <c r="D24" i="3"/>
  <c r="D23" i="3"/>
  <c r="D22" i="3"/>
  <c r="D21" i="3"/>
  <c r="D20" i="3"/>
  <c r="D43" i="3" l="1"/>
</calcChain>
</file>

<file path=xl/sharedStrings.xml><?xml version="1.0" encoding="utf-8"?>
<sst xmlns="http://schemas.openxmlformats.org/spreadsheetml/2006/main" count="100" uniqueCount="95">
  <si>
    <t>INTERIM</t>
  </si>
  <si>
    <t>UNAUDITED</t>
  </si>
  <si>
    <t>PUBLISHED PURSUANT TO SECTION 64(f) OF THE BANKING SERVICES ACT</t>
  </si>
  <si>
    <t>to the Bank of Jamaica and have been attested to by the respective managements as reflecting</t>
  </si>
  <si>
    <t>TOTAL</t>
  </si>
  <si>
    <t>ASSETS</t>
  </si>
  <si>
    <t>Cash and Bank Balances:</t>
  </si>
  <si>
    <t xml:space="preserve">    Notes and Coins</t>
  </si>
  <si>
    <t xml:space="preserve">    Due From Bank of Jamaica</t>
  </si>
  <si>
    <t xml:space="preserve">    Due From Overseas Banks &amp; Fin. Insts.</t>
  </si>
  <si>
    <t>Investments:</t>
  </si>
  <si>
    <t xml:space="preserve">Fixed Assets (net of Depreciation) </t>
  </si>
  <si>
    <t>Other Assets</t>
  </si>
  <si>
    <t xml:space="preserve">    Other</t>
  </si>
  <si>
    <t>TOTAL ASSETS</t>
  </si>
  <si>
    <t>LIABILITIES</t>
  </si>
  <si>
    <t>Deposits</t>
  </si>
  <si>
    <t xml:space="preserve">    Due To Commercial Banks in Ja.</t>
  </si>
  <si>
    <t xml:space="preserve">    Due To Specialised Institutions</t>
  </si>
  <si>
    <t>Sundry Current Liabilities:</t>
  </si>
  <si>
    <t>Contingent Accounts (Accepts., Guarantees &amp; L/Cs as per contra)</t>
  </si>
  <si>
    <t>TOTAL LIABILITIES</t>
  </si>
  <si>
    <t>REPRESENTED BY:</t>
  </si>
  <si>
    <t>Paid Up Capital:</t>
  </si>
  <si>
    <t>Reserves:</t>
  </si>
  <si>
    <t xml:space="preserve">    Statutory Reserve Fund</t>
  </si>
  <si>
    <t xml:space="preserve">    Other Revaluation Reserves</t>
  </si>
  <si>
    <t xml:space="preserve">    Other Reserves</t>
  </si>
  <si>
    <t>Prior Years' Earnings/(Deficits)</t>
  </si>
  <si>
    <t>TOTAL CAPITAL</t>
  </si>
  <si>
    <t>MEMORANDA ITEMS</t>
  </si>
  <si>
    <t>Foreign Currency Loans</t>
  </si>
  <si>
    <t>Foreign Currency Deposits</t>
  </si>
  <si>
    <t>Investments in Connected Parties</t>
  </si>
  <si>
    <t>Credits To Connected Parties</t>
  </si>
  <si>
    <t>Other Bals. Due From Connected Parties</t>
  </si>
  <si>
    <t>Other Bals. Due To Connected Parties</t>
  </si>
  <si>
    <t>Provision For Loan Losses</t>
  </si>
  <si>
    <t>FINANCIAL YEAR END</t>
  </si>
  <si>
    <t xml:space="preserve"> 'Credit Facilities to Connected Parties' include loans, advances, comfort letters, standby and Commercial Letters of Credit, Guarantees etc.</t>
  </si>
  <si>
    <t xml:space="preserve"> 'Other Balances due from Connected Parties' include interest and other receivables, placements, Guarantees, Letters of Credit, etc.</t>
  </si>
  <si>
    <t>In July 2002, Jamaica adopted the International Financial Reporting Standards (IFRS).  The above financial statements have reportedly been produced in line with these requirements.</t>
  </si>
  <si>
    <t>ASSETS AND LIABILITIES OF MERCHANT BANK</t>
  </si>
  <si>
    <t>These balances are taken from unaudited prudential returns submitted by the following merchant bank</t>
  </si>
  <si>
    <t>a true and fair representation of the affairs and condition of the licensees at the reporting date.</t>
  </si>
  <si>
    <t>The Bank of Jamaica does not in any way certify the accuracy or otherwise of the balances reported by the respective merchant bank.</t>
  </si>
  <si>
    <t>J$'000</t>
  </si>
  <si>
    <t xml:space="preserve">    Due From Commercial Banks in Ja.</t>
  </si>
  <si>
    <t xml:space="preserve">    Due From Other Deposit Taking Fin. Insts.  in Ja.</t>
  </si>
  <si>
    <t>Jamaica Government Securities</t>
  </si>
  <si>
    <t xml:space="preserve">    Domestic Currency</t>
  </si>
  <si>
    <t xml:space="preserve">    Foreign Currency</t>
  </si>
  <si>
    <t>Bank of Jamaica Securities</t>
  </si>
  <si>
    <t>Other Public Sector Securities</t>
  </si>
  <si>
    <t>Other Local Securities (net of prov)</t>
  </si>
  <si>
    <t>Foreign Securities</t>
  </si>
  <si>
    <t>Securities Purchased with a view to Resale</t>
  </si>
  <si>
    <t xml:space="preserve">    From Bank of Jamaica</t>
  </si>
  <si>
    <t xml:space="preserve">    Other Counter Parties</t>
  </si>
  <si>
    <t>Loans, Advances &amp; Discounts (net of prov)</t>
  </si>
  <si>
    <r>
      <t>Accounts Receivable (net of prov)</t>
    </r>
    <r>
      <rPr>
        <b/>
        <vertAlign val="superscript"/>
        <sz val="16"/>
        <color indexed="17"/>
        <rFont val="Arial"/>
        <family val="2"/>
      </rPr>
      <t xml:space="preserve"> </t>
    </r>
  </si>
  <si>
    <t>Borrowings</t>
  </si>
  <si>
    <t xml:space="preserve">    Due To Bank of Jamaica </t>
  </si>
  <si>
    <t xml:space="preserve">    Due To Commercial Banks &amp; Other Fin. Insts. Overseas</t>
  </si>
  <si>
    <t xml:space="preserve">    Due To Other Fin. Insts. in Ja.</t>
  </si>
  <si>
    <t>Securities Sold Under Repurchase Agreement:</t>
  </si>
  <si>
    <t xml:space="preserve">    To Bank of Jamaica </t>
  </si>
  <si>
    <t xml:space="preserve">    To Other Counter Parties</t>
  </si>
  <si>
    <t xml:space="preserve">    Interest Accrued</t>
  </si>
  <si>
    <t xml:space="preserve">    Accounts Payable</t>
  </si>
  <si>
    <t>Excess/(Shortfall) of Assets over Liabilities</t>
  </si>
  <si>
    <t xml:space="preserve">     Ordinary  Shares</t>
  </si>
  <si>
    <t xml:space="preserve">     Qualifying Preference Shares</t>
  </si>
  <si>
    <t xml:space="preserve">     Non Qualifying Preference Shares</t>
  </si>
  <si>
    <r>
      <t xml:space="preserve">    Retained Earnings Reserve Fund </t>
    </r>
    <r>
      <rPr>
        <sz val="16"/>
        <color indexed="20"/>
        <rFont val="Arial"/>
        <family val="2"/>
      </rPr>
      <t xml:space="preserve"> </t>
    </r>
  </si>
  <si>
    <t xml:space="preserve">    Revaluation Reserves  Arising From Fair Value Accounting</t>
  </si>
  <si>
    <t>Unappropriated Profits/(Losses)</t>
  </si>
  <si>
    <t xml:space="preserve">   Funding by Specialised Institutions </t>
  </si>
  <si>
    <t xml:space="preserve">   Other Funding Sources</t>
  </si>
  <si>
    <t xml:space="preserve">Repos on behalf of or on-trading to clients </t>
  </si>
  <si>
    <t xml:space="preserve">Funds Under Management </t>
  </si>
  <si>
    <t>Deposits Due To Connected Parties</t>
  </si>
  <si>
    <t xml:space="preserve">    As Per IFRS Requirement</t>
  </si>
  <si>
    <t xml:space="preserve">    Additional Prudential Reserves</t>
  </si>
  <si>
    <t>Provisions For Other Losses</t>
  </si>
  <si>
    <t>NOTES TO THE STATEMENT OF UNAUDITED ASSETS AND LIABILITIES OF MERCHANT BANK</t>
  </si>
  <si>
    <t>KEY TO MERCHANT BANK</t>
  </si>
  <si>
    <t>Notes</t>
  </si>
  <si>
    <t>In accordance with the March 2002 legislation, with the exception of permissible Trust activities as provided under statute, all managed funds/trading book activities have been transferred to a separate legal entity.</t>
  </si>
  <si>
    <t>Fluctuations in market value of 'Available For Sale' assets are accounted for in 'Revaluation Reserves Arising From Fair Value Accounting' until  realized.</t>
  </si>
  <si>
    <t>CTMB</t>
  </si>
  <si>
    <t>Cornerstone Trust &amp; Merchant Bank Limited</t>
  </si>
  <si>
    <t>30 September</t>
  </si>
  <si>
    <r>
      <t>Effective 12 February 2019, Cornerstone United Holdings Jamaica Limited (CUHJL) acquired the remaining 20% of MF&amp;G Trust and Finance Limited (MF&amp;G TF), subsequent to its 80% acquisition in 2016 from Merban Holdings Limited.  Subsequently, CUHJL changed MF&amp;G TF's name to Cornerstone Trust &amp; Merchant Bank Limited (CTMB), effective 3 June 2019. Notably, the merchant bank’s financial year-end was changed from 31 December to 30 September in 2018, to align the licensee’s financial year with that of its parent</t>
    </r>
    <r>
      <rPr>
        <sz val="11"/>
        <color theme="1"/>
        <rFont val="Calibri"/>
        <family val="2"/>
        <scheme val="minor"/>
      </rPr>
      <t>.                                                                                                           </t>
    </r>
  </si>
  <si>
    <t>AS AT 31 DECEMBER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</si>
</sst>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0.0%"/>
    <numFmt numFmtId="169" formatCode="#,##0;[Red]\(#,##0\)"/>
    <numFmt numFmtId="170" formatCode="d\ \ mmmm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6"/>
      <color indexed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indexed="10"/>
      <name val="Arial"/>
      <family val="2"/>
    </font>
    <font>
      <b/>
      <sz val="14"/>
      <name val="Arial"/>
      <family val="2"/>
    </font>
    <font>
      <b/>
      <vertAlign val="superscript"/>
      <sz val="16"/>
      <color indexed="17"/>
      <name val="Arial"/>
      <family val="2"/>
    </font>
    <font>
      <sz val="16"/>
      <color indexed="20"/>
      <name val="Arial"/>
      <family val="2"/>
    </font>
    <font>
      <b/>
      <vertAlign val="superscript"/>
      <sz val="16"/>
      <color indexed="20"/>
      <name val="Arial"/>
      <family val="2"/>
    </font>
    <font>
      <b/>
      <sz val="17"/>
      <color indexed="18"/>
      <name val="Arial"/>
      <family val="2"/>
    </font>
    <font>
      <sz val="17"/>
      <name val="Arial"/>
      <family val="2"/>
    </font>
    <font>
      <b/>
      <sz val="17"/>
      <name val="Arial"/>
      <family val="2"/>
    </font>
    <font>
      <b/>
      <u/>
      <sz val="17"/>
      <color indexed="14"/>
      <name val="Arial"/>
      <family val="2"/>
    </font>
    <font>
      <b/>
      <u/>
      <sz val="17"/>
      <name val="Arial"/>
      <family val="2"/>
    </font>
    <font>
      <b/>
      <i/>
      <sz val="14"/>
      <name val="Arial"/>
      <family val="2"/>
    </font>
    <font>
      <b/>
      <i/>
      <vertAlign val="superscript"/>
      <sz val="12"/>
      <color indexed="12"/>
      <name val="Arial"/>
      <family val="2"/>
    </font>
    <font>
      <b/>
      <i/>
      <sz val="12"/>
      <color indexed="12"/>
      <name val="Arial"/>
      <family val="2"/>
    </font>
    <font>
      <b/>
      <vertAlign val="superscript"/>
      <sz val="12"/>
      <color indexed="12"/>
      <name val="Arial"/>
      <family val="2"/>
    </font>
    <font>
      <vertAlign val="superscript"/>
      <sz val="12"/>
      <color indexed="12"/>
      <name val="Arial"/>
      <family val="2"/>
    </font>
    <font>
      <b/>
      <sz val="16.5"/>
      <name val="Arial"/>
      <family val="2"/>
    </font>
    <font>
      <vertAlign val="superscript"/>
      <sz val="16"/>
      <color indexed="2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0">
    <xf numFmtId="0" fontId="0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89">
    <xf numFmtId="0" fontId="0" fillId="0" borderId="0" xfId="0"/>
    <xf numFmtId="0" fontId="4" fillId="0" borderId="0" xfId="4" applyFont="1" applyFill="1"/>
    <xf numFmtId="0" fontId="8" fillId="0" borderId="0" xfId="4" applyFont="1"/>
    <xf numFmtId="0" fontId="7" fillId="0" borderId="0" xfId="4" applyFont="1"/>
    <xf numFmtId="0" fontId="9" fillId="0" borderId="0" xfId="4" applyFont="1" applyAlignment="1">
      <alignment horizontal="right"/>
    </xf>
    <xf numFmtId="0" fontId="3" fillId="0" borderId="0" xfId="4" applyFont="1"/>
    <xf numFmtId="0" fontId="3" fillId="0" borderId="0" xfId="4" applyFont="1" applyFill="1"/>
    <xf numFmtId="0" fontId="4" fillId="0" borderId="0" xfId="4" applyFont="1" applyFill="1" applyAlignment="1">
      <alignment horizontal="center"/>
    </xf>
    <xf numFmtId="38" fontId="4" fillId="0" borderId="0" xfId="4" applyNumberFormat="1" applyFont="1" applyFill="1" applyAlignment="1">
      <alignment horizontal="center"/>
    </xf>
    <xf numFmtId="0" fontId="4" fillId="0" borderId="0" xfId="4" applyFont="1" applyFill="1" applyAlignment="1">
      <alignment horizontal="center" wrapText="1"/>
    </xf>
    <xf numFmtId="38" fontId="4" fillId="0" borderId="0" xfId="4" applyNumberFormat="1" applyFont="1" applyAlignment="1">
      <alignment horizontal="center"/>
    </xf>
    <xf numFmtId="38" fontId="3" fillId="0" borderId="0" xfId="4" applyNumberFormat="1" applyFont="1" applyFill="1" applyAlignment="1">
      <alignment horizontal="right"/>
    </xf>
    <xf numFmtId="0" fontId="3" fillId="0" borderId="0" xfId="4" applyFont="1" applyFill="1" applyAlignment="1">
      <alignment horizontal="right" wrapText="1"/>
    </xf>
    <xf numFmtId="0" fontId="5" fillId="0" borderId="0" xfId="4" applyFont="1" applyFill="1" applyAlignment="1">
      <alignment horizontal="right"/>
    </xf>
    <xf numFmtId="0" fontId="8" fillId="0" borderId="0" xfId="4" applyFont="1" applyAlignment="1">
      <alignment horizontal="right" wrapText="1"/>
    </xf>
    <xf numFmtId="0" fontId="4" fillId="0" borderId="0" xfId="4" applyFont="1" applyFill="1" applyAlignment="1">
      <alignment horizontal="right" wrapText="1"/>
    </xf>
    <xf numFmtId="0" fontId="4" fillId="0" borderId="0" xfId="4" applyFont="1"/>
    <xf numFmtId="38" fontId="3" fillId="0" borderId="0" xfId="4" applyNumberFormat="1" applyFont="1" applyFill="1"/>
    <xf numFmtId="38" fontId="4" fillId="0" borderId="0" xfId="4" applyNumberFormat="1" applyFont="1" applyFill="1"/>
    <xf numFmtId="0" fontId="10" fillId="0" borderId="0" xfId="4" applyFont="1"/>
    <xf numFmtId="0" fontId="8" fillId="0" borderId="0" xfId="4" applyFont="1" applyFill="1"/>
    <xf numFmtId="0" fontId="4" fillId="0" borderId="0" xfId="4" applyFont="1" applyAlignment="1">
      <alignment wrapText="1"/>
    </xf>
    <xf numFmtId="38" fontId="4" fillId="0" borderId="1" xfId="4" applyNumberFormat="1" applyFont="1" applyFill="1" applyBorder="1"/>
    <xf numFmtId="0" fontId="3" fillId="0" borderId="0" xfId="4" applyFont="1" applyAlignment="1"/>
    <xf numFmtId="0" fontId="3" fillId="0" borderId="0" xfId="4" applyFont="1" applyAlignment="1">
      <alignment wrapText="1"/>
    </xf>
    <xf numFmtId="38" fontId="8" fillId="0" borderId="0" xfId="4" applyNumberFormat="1" applyFont="1" applyFill="1"/>
    <xf numFmtId="37" fontId="8" fillId="0" borderId="0" xfId="4" applyNumberFormat="1" applyFont="1" applyFill="1"/>
    <xf numFmtId="37" fontId="4" fillId="0" borderId="0" xfId="4" applyNumberFormat="1" applyFont="1" applyFill="1"/>
    <xf numFmtId="38" fontId="4" fillId="0" borderId="0" xfId="4" applyNumberFormat="1" applyFont="1"/>
    <xf numFmtId="0" fontId="13" fillId="0" borderId="0" xfId="4" applyFont="1" applyFill="1" applyAlignment="1">
      <alignment horizontal="left" wrapText="1"/>
    </xf>
    <xf numFmtId="0" fontId="3" fillId="0" borderId="0" xfId="4" applyFont="1" applyAlignment="1">
      <alignment horizontal="left" wrapText="1"/>
    </xf>
    <xf numFmtId="0" fontId="4" fillId="0" borderId="0" xfId="4" applyFont="1" applyAlignment="1">
      <alignment horizontal="left" wrapText="1"/>
    </xf>
    <xf numFmtId="0" fontId="15" fillId="0" borderId="0" xfId="4" applyFont="1"/>
    <xf numFmtId="38" fontId="16" fillId="0" borderId="0" xfId="4" applyNumberFormat="1" applyFont="1" applyFill="1"/>
    <xf numFmtId="0" fontId="17" fillId="0" borderId="0" xfId="4" applyFont="1" applyFill="1" applyBorder="1"/>
    <xf numFmtId="0" fontId="17" fillId="0" borderId="0" xfId="4" applyFont="1" applyFill="1" applyAlignment="1">
      <alignment vertical="center"/>
    </xf>
    <xf numFmtId="0" fontId="15" fillId="0" borderId="0" xfId="4" applyFont="1" applyBorder="1"/>
    <xf numFmtId="0" fontId="16" fillId="0" borderId="0" xfId="4" applyFont="1"/>
    <xf numFmtId="0" fontId="16" fillId="0" borderId="0" xfId="4" applyFont="1" applyFill="1" applyBorder="1"/>
    <xf numFmtId="49" fontId="16" fillId="0" borderId="0" xfId="4" applyNumberFormat="1" applyFont="1" applyFill="1" applyBorder="1" applyAlignment="1">
      <alignment horizontal="left"/>
    </xf>
    <xf numFmtId="170" fontId="16" fillId="0" borderId="0" xfId="4" applyNumberFormat="1" applyFont="1" applyFill="1" applyBorder="1" applyAlignment="1">
      <alignment horizontal="left"/>
    </xf>
    <xf numFmtId="49" fontId="16" fillId="0" borderId="0" xfId="4" applyNumberFormat="1" applyFont="1" applyFill="1"/>
    <xf numFmtId="0" fontId="15" fillId="0" borderId="0" xfId="4" applyFont="1" applyFill="1"/>
    <xf numFmtId="0" fontId="18" fillId="0" borderId="0" xfId="4" applyFont="1" applyFill="1" applyBorder="1"/>
    <xf numFmtId="0" fontId="4" fillId="0" borderId="0" xfId="4" applyFont="1" applyAlignment="1">
      <alignment horizontal="center" vertical="center"/>
    </xf>
    <xf numFmtId="0" fontId="4" fillId="0" borderId="0" xfId="4" applyFont="1" applyAlignment="1">
      <alignment horizontal="center"/>
    </xf>
    <xf numFmtId="0" fontId="19" fillId="0" borderId="0" xfId="4" applyFont="1"/>
    <xf numFmtId="15" fontId="19" fillId="0" borderId="0" xfId="4" applyNumberFormat="1" applyFont="1" applyAlignment="1">
      <alignment horizontal="left"/>
    </xf>
    <xf numFmtId="0" fontId="20" fillId="0" borderId="0" xfId="4" applyFont="1"/>
    <xf numFmtId="0" fontId="21" fillId="0" borderId="0" xfId="4" applyFont="1"/>
    <xf numFmtId="0" fontId="22" fillId="0" borderId="0" xfId="4" applyFont="1"/>
    <xf numFmtId="0" fontId="23" fillId="0" borderId="0" xfId="4" applyFont="1"/>
    <xf numFmtId="164" fontId="7" fillId="0" borderId="0" xfId="3" applyNumberFormat="1" applyFont="1"/>
    <xf numFmtId="38" fontId="4" fillId="0" borderId="0" xfId="4" applyNumberFormat="1" applyFont="1" applyAlignment="1">
      <alignment horizontal="center"/>
    </xf>
    <xf numFmtId="0" fontId="6" fillId="0" borderId="0" xfId="4" applyFont="1" applyAlignment="1">
      <alignment horizontal="center"/>
    </xf>
    <xf numFmtId="0" fontId="3" fillId="0" borderId="0" xfId="4" applyFont="1" applyAlignment="1">
      <alignment horizontal="center"/>
    </xf>
    <xf numFmtId="43" fontId="3" fillId="0" borderId="0" xfId="2" applyFont="1" applyAlignment="1">
      <alignment horizontal="center"/>
    </xf>
    <xf numFmtId="38" fontId="3" fillId="0" borderId="0" xfId="4" applyNumberFormat="1" applyFont="1" applyFill="1" applyAlignment="1">
      <alignment horizontal="center"/>
    </xf>
    <xf numFmtId="38" fontId="3" fillId="0" borderId="0" xfId="4" applyNumberFormat="1" applyFont="1" applyAlignment="1">
      <alignment horizontal="center"/>
    </xf>
    <xf numFmtId="0" fontId="3" fillId="0" borderId="0" xfId="4" applyFont="1" applyAlignment="1">
      <alignment horizontal="center" wrapText="1"/>
    </xf>
    <xf numFmtId="38" fontId="15" fillId="0" borderId="0" xfId="4" applyNumberFormat="1" applyFont="1" applyAlignment="1">
      <alignment horizontal="center"/>
    </xf>
    <xf numFmtId="0" fontId="15" fillId="0" borderId="0" xfId="4" applyFont="1" applyAlignment="1">
      <alignment horizontal="center"/>
    </xf>
    <xf numFmtId="0" fontId="24" fillId="0" borderId="0" xfId="4" applyFont="1" applyFill="1" applyAlignment="1">
      <alignment horizontal="center"/>
    </xf>
    <xf numFmtId="0" fontId="8" fillId="0" borderId="0" xfId="4" applyFont="1" applyAlignment="1">
      <alignment horizontal="center"/>
    </xf>
    <xf numFmtId="0" fontId="25" fillId="0" borderId="0" xfId="4" applyFont="1" applyFill="1" applyAlignment="1">
      <alignment horizontal="left" wrapText="1"/>
    </xf>
    <xf numFmtId="0" fontId="15" fillId="0" borderId="0" xfId="4" applyFont="1" applyAlignment="1">
      <alignment horizontal="left"/>
    </xf>
    <xf numFmtId="0" fontId="15" fillId="0" borderId="0" xfId="4" applyFont="1" applyAlignment="1"/>
    <xf numFmtId="0" fontId="15" fillId="0" borderId="0" xfId="4" applyFont="1" applyAlignment="1">
      <alignment wrapText="1"/>
    </xf>
    <xf numFmtId="0" fontId="15" fillId="0" borderId="0" xfId="4" applyFont="1" applyAlignment="1">
      <alignment vertical="center" wrapText="1"/>
    </xf>
    <xf numFmtId="0" fontId="3" fillId="0" borderId="0" xfId="4" applyFont="1" applyFill="1" applyAlignment="1">
      <alignment vertical="center"/>
    </xf>
    <xf numFmtId="0" fontId="17" fillId="0" borderId="0" xfId="4" applyFont="1" applyFill="1" applyAlignment="1">
      <alignment horizontal="center" vertical="center"/>
    </xf>
    <xf numFmtId="0" fontId="4" fillId="0" borderId="0" xfId="4" applyFont="1" applyAlignment="1">
      <alignment horizontal="center" vertical="top"/>
    </xf>
    <xf numFmtId="38" fontId="4" fillId="0" borderId="1" xfId="4" applyNumberFormat="1" applyFont="1" applyFill="1" applyBorder="1" applyAlignment="1">
      <alignment horizontal="right"/>
    </xf>
    <xf numFmtId="38" fontId="3" fillId="0" borderId="0" xfId="4" applyNumberFormat="1" applyFont="1" applyAlignment="1">
      <alignment horizontal="right"/>
    </xf>
    <xf numFmtId="38" fontId="4" fillId="0" borderId="0" xfId="4" applyNumberFormat="1" applyFont="1" applyFill="1" applyAlignment="1">
      <alignment horizontal="right"/>
    </xf>
    <xf numFmtId="169" fontId="3" fillId="0" borderId="0" xfId="4" applyNumberFormat="1" applyFont="1" applyFill="1" applyAlignment="1">
      <alignment horizontal="right"/>
    </xf>
    <xf numFmtId="37" fontId="3" fillId="0" borderId="0" xfId="4" applyNumberFormat="1" applyFont="1" applyFill="1" applyAlignment="1">
      <alignment horizontal="right"/>
    </xf>
    <xf numFmtId="0" fontId="3" fillId="0" borderId="0" xfId="4" applyFont="1" applyFill="1" applyAlignment="1">
      <alignment horizontal="right"/>
    </xf>
    <xf numFmtId="0" fontId="16" fillId="0" borderId="0" xfId="4" applyFont="1" applyFill="1" applyBorder="1" applyAlignment="1">
      <alignment horizontal="right"/>
    </xf>
    <xf numFmtId="0" fontId="15" fillId="0" borderId="0" xfId="4" applyFont="1" applyAlignment="1">
      <alignment horizontal="left" wrapText="1"/>
    </xf>
    <xf numFmtId="38" fontId="4" fillId="0" borderId="0" xfId="4" applyNumberFormat="1" applyFont="1" applyAlignment="1">
      <alignment horizontal="center"/>
    </xf>
    <xf numFmtId="0" fontId="14" fillId="0" borderId="0" xfId="4" applyFont="1" applyFill="1" applyAlignment="1">
      <alignment horizontal="center"/>
    </xf>
    <xf numFmtId="0" fontId="3" fillId="0" borderId="0" xfId="4" applyFont="1" applyAlignment="1">
      <alignment horizontal="left" vertical="center" wrapText="1"/>
    </xf>
    <xf numFmtId="0" fontId="15" fillId="0" borderId="0" xfId="4" applyFont="1" applyAlignment="1">
      <alignment horizontal="left" vertical="center" wrapText="1"/>
    </xf>
    <xf numFmtId="0" fontId="15" fillId="0" borderId="0" xfId="4" applyFont="1" applyFill="1" applyAlignment="1">
      <alignment horizontal="left" vertical="center" wrapText="1"/>
    </xf>
    <xf numFmtId="0" fontId="4" fillId="0" borderId="0" xfId="4" applyFont="1" applyFill="1" applyAlignment="1">
      <alignment horizontal="left" vertical="center" wrapText="1"/>
    </xf>
    <xf numFmtId="38" fontId="4" fillId="0" borderId="0" xfId="5" applyNumberFormat="1" applyFont="1" applyAlignment="1">
      <alignment horizontal="center"/>
    </xf>
    <xf numFmtId="38" fontId="4" fillId="0" borderId="0" xfId="5" applyNumberFormat="1" applyFont="1" applyFill="1" applyAlignment="1">
      <alignment horizontal="center"/>
    </xf>
    <xf numFmtId="38" fontId="4" fillId="0" borderId="0" xfId="4" applyNumberFormat="1" applyFont="1" applyFill="1" applyAlignment="1">
      <alignment horizontal="center"/>
    </xf>
  </cellXfs>
  <cellStyles count="10">
    <cellStyle name="Comma 2" xfId="2"/>
    <cellStyle name="Comma 3" xfId="8"/>
    <cellStyle name="Normal" xfId="0" builtinId="0"/>
    <cellStyle name="Normal 2 2" xfId="4"/>
    <cellStyle name="Normal 2 2 2" xfId="5"/>
    <cellStyle name="Normal 2 2 3 2" xfId="7"/>
    <cellStyle name="Normal 3 2" xfId="1"/>
    <cellStyle name="Percent 2" xfId="3"/>
    <cellStyle name="Percent 2 2" xfId="6"/>
    <cellStyle name="Percent 3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debiase\c\COPIA\CAP10\CAP102\FDOAF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rnas\FISD_STATS\TRANSFER\MSEXCEL\CFR_RET\MONTH\FIN_INST\FIMMMDD.1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debiase\c\MEMORIA\MEM5\CAPIT6\SUCP300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FISD%20MGT%20REPORTS\2016\Merchant%20Banks\FISIS%20Reports-Mar%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FISD%20MGT%20REPORTS\2013\FIA%20Licensees\FISIS%20Reports-Mar%20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ndo promedio"/>
      <sheetName val="GRÁFICO DE FONDO POR AFILIADO"/>
      <sheetName val="country name lookup"/>
      <sheetName val="table1"/>
      <sheetName val="Cuadro5"/>
      <sheetName val="SimInp1"/>
      <sheetName val="ModDef"/>
      <sheetName val="Model"/>
    </sheetNames>
    <sheetDataSet>
      <sheetData sheetId="0" refreshError="1">
        <row r="37">
          <cell r="A37" t="str">
            <v>CUADRO N° 10.3.1.</v>
          </cell>
        </row>
        <row r="38">
          <cell r="A38" t="str">
            <v>FONDO POR AFILIADO</v>
          </cell>
        </row>
        <row r="42">
          <cell r="C42" t="str">
            <v>VALOR DEL FONDO</v>
          </cell>
          <cell r="F42" t="str">
            <v>AFILIACIÓN</v>
          </cell>
          <cell r="I42" t="str">
            <v>FONDO</v>
          </cell>
        </row>
        <row r="43">
          <cell r="A43" t="str">
            <v>AFJP</v>
          </cell>
          <cell r="B43" t="str">
            <v>VALOR DEL FONDO</v>
          </cell>
          <cell r="C43" t="str">
            <v>A FIN DE CADA MES</v>
          </cell>
          <cell r="F43" t="str">
            <v>TOTAL</v>
          </cell>
          <cell r="I43" t="str">
            <v>POR AFILIADO</v>
          </cell>
          <cell r="J43" t="str">
            <v>FONDO POR AFILIADO</v>
          </cell>
        </row>
        <row r="44">
          <cell r="B44" t="str">
            <v>al 31 de marzo</v>
          </cell>
          <cell r="I44" t="str">
            <v>PROMEDIO</v>
          </cell>
          <cell r="J44" t="str">
            <v>A FIN DE CADA MES</v>
          </cell>
        </row>
        <row r="45">
          <cell r="B45" t="str">
            <v>de 1995</v>
          </cell>
          <cell r="C45" t="str">
            <v>ABRIL</v>
          </cell>
          <cell r="D45" t="str">
            <v>MAYO</v>
          </cell>
          <cell r="E45" t="str">
            <v>JUNIO</v>
          </cell>
          <cell r="F45" t="str">
            <v>MARZO</v>
          </cell>
          <cell r="G45" t="str">
            <v>ABRIL</v>
          </cell>
          <cell r="H45" t="str">
            <v>MAYO</v>
          </cell>
          <cell r="I45" t="str">
            <v>al 31/03/95</v>
          </cell>
          <cell r="J45" t="str">
            <v>ABRIL</v>
          </cell>
          <cell r="K45" t="str">
            <v>MAYO</v>
          </cell>
          <cell r="L45" t="str">
            <v>JUNIO</v>
          </cell>
        </row>
        <row r="46">
          <cell r="A46" t="str">
            <v>ACTIVA</v>
          </cell>
          <cell r="B46">
            <v>31452098</v>
          </cell>
          <cell r="C46">
            <v>36494986</v>
          </cell>
          <cell r="D46">
            <v>41526314</v>
          </cell>
          <cell r="E46">
            <v>44937065</v>
          </cell>
          <cell r="F46">
            <v>116654</v>
          </cell>
          <cell r="G46">
            <v>120833</v>
          </cell>
          <cell r="H46">
            <v>122107</v>
          </cell>
          <cell r="I46">
            <v>276.51654592769728</v>
          </cell>
          <cell r="J46">
            <v>312.84813208291183</v>
          </cell>
          <cell r="K46">
            <v>343.6669949434343</v>
          </cell>
          <cell r="L46">
            <v>368.01383213083608</v>
          </cell>
        </row>
        <row r="47">
          <cell r="A47" t="str">
            <v>AFIANZAR</v>
          </cell>
          <cell r="B47">
            <v>2185662</v>
          </cell>
          <cell r="C47">
            <v>2585118</v>
          </cell>
          <cell r="D47">
            <v>3009941</v>
          </cell>
          <cell r="E47">
            <v>3436491</v>
          </cell>
          <cell r="F47">
            <v>16721</v>
          </cell>
          <cell r="G47">
            <v>17326</v>
          </cell>
          <cell r="H47">
            <v>17765</v>
          </cell>
          <cell r="I47">
            <v>134.7095223420647</v>
          </cell>
          <cell r="J47">
            <v>154.60307397882903</v>
          </cell>
          <cell r="K47">
            <v>173.72394089807227</v>
          </cell>
          <cell r="L47">
            <v>193.44165493948776</v>
          </cell>
        </row>
        <row r="48">
          <cell r="A48" t="str">
            <v>ANTICIPAR</v>
          </cell>
          <cell r="B48">
            <v>24492057</v>
          </cell>
          <cell r="C48">
            <v>28409232</v>
          </cell>
          <cell r="D48">
            <v>32584727</v>
          </cell>
          <cell r="E48">
            <v>36076217</v>
          </cell>
          <cell r="F48">
            <v>116883</v>
          </cell>
          <cell r="G48">
            <v>120552</v>
          </cell>
          <cell r="H48">
            <v>121880</v>
          </cell>
          <cell r="I48">
            <v>215.11432862563237</v>
          </cell>
          <cell r="J48">
            <v>243.0570057236724</v>
          </cell>
          <cell r="K48">
            <v>270.29602992899328</v>
          </cell>
          <cell r="L48">
            <v>295.99784213980968</v>
          </cell>
        </row>
        <row r="49">
          <cell r="A49" t="str">
            <v>ARAUCA BIT</v>
          </cell>
          <cell r="B49">
            <v>15390802</v>
          </cell>
          <cell r="C49">
            <v>18438452</v>
          </cell>
          <cell r="D49">
            <v>21621892</v>
          </cell>
          <cell r="E49">
            <v>24648855</v>
          </cell>
          <cell r="F49">
            <v>68795</v>
          </cell>
          <cell r="G49">
            <v>67520</v>
          </cell>
          <cell r="H49">
            <v>69565</v>
          </cell>
          <cell r="I49">
            <v>231.14865433137089</v>
          </cell>
          <cell r="J49">
            <v>268.0202340286358</v>
          </cell>
          <cell r="K49">
            <v>320.2294431279621</v>
          </cell>
          <cell r="L49">
            <v>354.32839790124342</v>
          </cell>
        </row>
        <row r="50">
          <cell r="A50" t="str">
            <v>CLARIDAD</v>
          </cell>
          <cell r="B50">
            <v>41661660</v>
          </cell>
          <cell r="C50">
            <v>46639115</v>
          </cell>
          <cell r="D50">
            <v>51761079</v>
          </cell>
          <cell r="E50">
            <v>56316686</v>
          </cell>
          <cell r="F50">
            <v>218083</v>
          </cell>
          <cell r="G50">
            <v>221572</v>
          </cell>
          <cell r="H50">
            <v>222842</v>
          </cell>
          <cell r="I50">
            <v>193.62836547175863</v>
          </cell>
          <cell r="J50">
            <v>213.85947093537783</v>
          </cell>
          <cell r="K50">
            <v>233.60839365984873</v>
          </cell>
          <cell r="L50">
            <v>252.72025022213049</v>
          </cell>
        </row>
        <row r="51">
          <cell r="A51" t="str">
            <v>CONSOLIDAR</v>
          </cell>
          <cell r="B51">
            <v>147897887</v>
          </cell>
          <cell r="C51">
            <v>164224088</v>
          </cell>
          <cell r="D51">
            <v>194537665</v>
          </cell>
          <cell r="E51">
            <v>214813454</v>
          </cell>
          <cell r="F51">
            <v>509386</v>
          </cell>
          <cell r="G51">
            <v>524094</v>
          </cell>
          <cell r="H51">
            <v>534033</v>
          </cell>
          <cell r="I51">
            <v>295.33505131994087</v>
          </cell>
          <cell r="J51">
            <v>322.39615537136865</v>
          </cell>
          <cell r="K51">
            <v>371.18849862810868</v>
          </cell>
          <cell r="L51">
            <v>402.24752777450084</v>
          </cell>
        </row>
        <row r="52">
          <cell r="A52" t="str">
            <v>DIGNITAS</v>
          </cell>
          <cell r="B52">
            <v>15938569</v>
          </cell>
          <cell r="C52">
            <v>17642205</v>
          </cell>
          <cell r="D52">
            <v>19536177</v>
          </cell>
          <cell r="F52">
            <v>65389</v>
          </cell>
          <cell r="G52">
            <v>0</v>
          </cell>
          <cell r="H52">
            <v>0</v>
          </cell>
          <cell r="I52">
            <v>237.42133408806529</v>
          </cell>
          <cell r="J52">
            <v>269.80386609368549</v>
          </cell>
        </row>
        <row r="53">
          <cell r="A53" t="str">
            <v>ETHIKA</v>
          </cell>
          <cell r="B53">
            <v>336588</v>
          </cell>
          <cell r="C53">
            <v>434763</v>
          </cell>
          <cell r="D53">
            <v>550406</v>
          </cell>
          <cell r="E53">
            <v>734793</v>
          </cell>
          <cell r="F53">
            <v>1228</v>
          </cell>
          <cell r="G53">
            <v>1333</v>
          </cell>
          <cell r="H53">
            <v>1454</v>
          </cell>
          <cell r="I53">
            <v>296.55330396475773</v>
          </cell>
          <cell r="J53">
            <v>354.04153094462544</v>
          </cell>
          <cell r="K53">
            <v>412.90772693173295</v>
          </cell>
          <cell r="L53">
            <v>505.35969738651994</v>
          </cell>
        </row>
        <row r="54">
          <cell r="A54" t="str">
            <v>FECUNDA</v>
          </cell>
          <cell r="B54">
            <v>23924556</v>
          </cell>
          <cell r="C54">
            <v>27555865</v>
          </cell>
          <cell r="D54">
            <v>31391690</v>
          </cell>
          <cell r="E54">
            <v>35061139</v>
          </cell>
          <cell r="F54">
            <v>108522</v>
          </cell>
          <cell r="G54">
            <v>111843</v>
          </cell>
          <cell r="H54">
            <v>116728</v>
          </cell>
          <cell r="I54">
            <v>226.76229562579974</v>
          </cell>
          <cell r="J54">
            <v>253.91961998488785</v>
          </cell>
          <cell r="K54">
            <v>280.67639458884327</v>
          </cell>
          <cell r="L54">
            <v>300.36614179973958</v>
          </cell>
        </row>
        <row r="55">
          <cell r="A55" t="str">
            <v>FUTURA</v>
          </cell>
          <cell r="B55">
            <v>21372027</v>
          </cell>
          <cell r="C55">
            <v>24996231</v>
          </cell>
          <cell r="D55">
            <v>28384365</v>
          </cell>
          <cell r="E55">
            <v>31406941</v>
          </cell>
          <cell r="F55">
            <v>34952</v>
          </cell>
          <cell r="G55">
            <v>35767</v>
          </cell>
          <cell r="H55">
            <v>36067</v>
          </cell>
          <cell r="I55">
            <v>625.79137385804643</v>
          </cell>
          <cell r="J55">
            <v>715.15881780727852</v>
          </cell>
          <cell r="K55">
            <v>793.59087986132465</v>
          </cell>
          <cell r="L55">
            <v>870.79438267668502</v>
          </cell>
        </row>
        <row r="56">
          <cell r="A56" t="str">
            <v>GENERAR</v>
          </cell>
          <cell r="B56">
            <v>23822153</v>
          </cell>
          <cell r="C56">
            <v>27373552</v>
          </cell>
          <cell r="D56">
            <v>31012520</v>
          </cell>
          <cell r="E56">
            <v>34275931</v>
          </cell>
          <cell r="F56">
            <v>29897</v>
          </cell>
          <cell r="G56">
            <v>30458</v>
          </cell>
          <cell r="H56">
            <v>30801</v>
          </cell>
          <cell r="I56">
            <v>802.71432422414659</v>
          </cell>
          <cell r="J56">
            <v>915.59527711810551</v>
          </cell>
          <cell r="K56">
            <v>1018.2060542386237</v>
          </cell>
          <cell r="L56">
            <v>1112.8187721177883</v>
          </cell>
        </row>
        <row r="57">
          <cell r="A57" t="str">
            <v>JACARANDÁ</v>
          </cell>
          <cell r="B57">
            <v>10799893</v>
          </cell>
          <cell r="C57">
            <v>12276096</v>
          </cell>
          <cell r="D57">
            <v>13930833</v>
          </cell>
          <cell r="E57">
            <v>15156828</v>
          </cell>
          <cell r="F57">
            <v>53494</v>
          </cell>
          <cell r="G57">
            <v>54553</v>
          </cell>
          <cell r="H57">
            <v>54672</v>
          </cell>
          <cell r="I57">
            <v>207.99824740481097</v>
          </cell>
          <cell r="J57">
            <v>229.4854750065428</v>
          </cell>
          <cell r="K57">
            <v>255.36327974630177</v>
          </cell>
          <cell r="L57">
            <v>277.23200175592626</v>
          </cell>
        </row>
        <row r="58">
          <cell r="A58" t="str">
            <v>MÁS VIDA</v>
          </cell>
          <cell r="B58">
            <v>2609412</v>
          </cell>
          <cell r="C58">
            <v>3151231</v>
          </cell>
          <cell r="D58">
            <v>3862167</v>
          </cell>
          <cell r="E58">
            <v>4632247</v>
          </cell>
          <cell r="F58">
            <v>15512</v>
          </cell>
          <cell r="G58">
            <v>18542</v>
          </cell>
          <cell r="H58">
            <v>21700</v>
          </cell>
          <cell r="I58">
            <v>197.56299212598427</v>
          </cell>
          <cell r="J58">
            <v>203.1479499742135</v>
          </cell>
          <cell r="K58">
            <v>208.29290259950383</v>
          </cell>
          <cell r="L58">
            <v>213.46760368663595</v>
          </cell>
        </row>
        <row r="59">
          <cell r="A59" t="str">
            <v>MÁXIMA</v>
          </cell>
          <cell r="B59">
            <v>135750103</v>
          </cell>
          <cell r="C59">
            <v>155718751</v>
          </cell>
          <cell r="D59">
            <v>175988251</v>
          </cell>
          <cell r="E59">
            <v>189550207</v>
          </cell>
          <cell r="F59">
            <v>490909</v>
          </cell>
          <cell r="G59">
            <v>501751</v>
          </cell>
          <cell r="H59">
            <v>511756</v>
          </cell>
          <cell r="I59">
            <v>280.54787496770859</v>
          </cell>
          <cell r="J59">
            <v>317.20492188980035</v>
          </cell>
          <cell r="K59">
            <v>350.74818186710144</v>
          </cell>
          <cell r="L59">
            <v>370.39176287136837</v>
          </cell>
        </row>
        <row r="60">
          <cell r="A60" t="str">
            <v>NACIÓN</v>
          </cell>
          <cell r="B60">
            <v>80076398</v>
          </cell>
          <cell r="C60">
            <v>89247308</v>
          </cell>
          <cell r="D60">
            <v>99444006</v>
          </cell>
          <cell r="E60">
            <v>109883985</v>
          </cell>
          <cell r="F60">
            <v>401972</v>
          </cell>
          <cell r="G60">
            <v>409936</v>
          </cell>
          <cell r="H60">
            <v>412884</v>
          </cell>
          <cell r="I60">
            <v>200.19099499999999</v>
          </cell>
          <cell r="J60">
            <v>222.02369319256067</v>
          </cell>
          <cell r="K60">
            <v>242.58422290308732</v>
          </cell>
          <cell r="L60">
            <v>266.13766820705087</v>
          </cell>
        </row>
        <row r="61">
          <cell r="A61" t="str">
            <v>ORÍGENES</v>
          </cell>
          <cell r="B61">
            <v>66878672</v>
          </cell>
          <cell r="C61">
            <v>79636618</v>
          </cell>
          <cell r="D61">
            <v>94303177</v>
          </cell>
          <cell r="E61">
            <v>104294240</v>
          </cell>
          <cell r="F61">
            <v>344970</v>
          </cell>
          <cell r="G61">
            <v>363379</v>
          </cell>
          <cell r="H61">
            <v>383341</v>
          </cell>
          <cell r="I61">
            <v>200.44018593833823</v>
          </cell>
          <cell r="J61">
            <v>230.85085079862017</v>
          </cell>
          <cell r="K61">
            <v>259.51741019706697</v>
          </cell>
          <cell r="L61">
            <v>272.06648910500053</v>
          </cell>
        </row>
        <row r="62">
          <cell r="A62" t="str">
            <v>PATRIMONIO</v>
          </cell>
          <cell r="B62">
            <v>21411320</v>
          </cell>
          <cell r="C62">
            <v>24080865</v>
          </cell>
          <cell r="D62">
            <v>27396402</v>
          </cell>
          <cell r="E62">
            <v>29306503</v>
          </cell>
          <cell r="F62">
            <v>111090</v>
          </cell>
          <cell r="G62">
            <v>112193</v>
          </cell>
          <cell r="H62">
            <v>112437</v>
          </cell>
          <cell r="I62">
            <v>193.33020316027088</v>
          </cell>
          <cell r="J62">
            <v>216.76897110450986</v>
          </cell>
          <cell r="K62">
            <v>244.1899405488756</v>
          </cell>
          <cell r="L62">
            <v>260.64821188754593</v>
          </cell>
        </row>
        <row r="63">
          <cell r="A63" t="str">
            <v>PREVINTER</v>
          </cell>
          <cell r="B63">
            <v>73314792</v>
          </cell>
          <cell r="C63">
            <v>86799303</v>
          </cell>
          <cell r="D63">
            <v>101588876</v>
          </cell>
          <cell r="E63">
            <v>114659509</v>
          </cell>
          <cell r="F63">
            <v>245409</v>
          </cell>
          <cell r="G63">
            <v>262463</v>
          </cell>
          <cell r="H63">
            <v>277078</v>
          </cell>
          <cell r="I63">
            <v>315.28904408855556</v>
          </cell>
          <cell r="J63">
            <v>353.69241959341343</v>
          </cell>
          <cell r="K63">
            <v>387.0597989049885</v>
          </cell>
          <cell r="L63">
            <v>413.8167194797133</v>
          </cell>
        </row>
        <row r="64">
          <cell r="A64" t="str">
            <v>PREVISOL</v>
          </cell>
          <cell r="B64">
            <v>30352660</v>
          </cell>
          <cell r="C64">
            <v>35584979</v>
          </cell>
          <cell r="D64">
            <v>40583444</v>
          </cell>
          <cell r="E64">
            <v>44446312</v>
          </cell>
          <cell r="F64">
            <v>115299</v>
          </cell>
          <cell r="G64">
            <v>117813</v>
          </cell>
          <cell r="H64">
            <v>117668</v>
          </cell>
          <cell r="I64">
            <v>269.01947228943425</v>
          </cell>
          <cell r="J64">
            <v>308.63215639337722</v>
          </cell>
          <cell r="K64">
            <v>344.47339427737177</v>
          </cell>
          <cell r="L64">
            <v>377.7264166978278</v>
          </cell>
        </row>
        <row r="65">
          <cell r="A65" t="str">
            <v>PROFESIÓN</v>
          </cell>
          <cell r="B65">
            <v>3379487</v>
          </cell>
          <cell r="C65">
            <v>4092347</v>
          </cell>
          <cell r="D65">
            <v>4920419</v>
          </cell>
          <cell r="E65">
            <v>5469379</v>
          </cell>
          <cell r="F65">
            <v>8505</v>
          </cell>
          <cell r="G65">
            <v>9572</v>
          </cell>
          <cell r="H65">
            <v>10427</v>
          </cell>
          <cell r="I65">
            <v>421.69790366858001</v>
          </cell>
          <cell r="J65">
            <v>481.16954732510288</v>
          </cell>
          <cell r="K65">
            <v>514.0429377350606</v>
          </cell>
          <cell r="L65">
            <v>524.54004028004215</v>
          </cell>
        </row>
        <row r="66">
          <cell r="A66" t="str">
            <v>PRORENTA</v>
          </cell>
          <cell r="B66">
            <v>23563913</v>
          </cell>
          <cell r="C66">
            <v>26643232</v>
          </cell>
          <cell r="D66">
            <v>29781493</v>
          </cell>
          <cell r="E66">
            <v>32704930</v>
          </cell>
          <cell r="F66">
            <v>83792</v>
          </cell>
          <cell r="G66">
            <v>85400</v>
          </cell>
          <cell r="H66">
            <v>85973</v>
          </cell>
          <cell r="I66">
            <v>284.33420614426723</v>
          </cell>
          <cell r="J66">
            <v>317.96868436127556</v>
          </cell>
          <cell r="K66">
            <v>348.72942622950819</v>
          </cell>
          <cell r="L66">
            <v>380.40931455224313</v>
          </cell>
        </row>
        <row r="67">
          <cell r="A67" t="str">
            <v>SAN JOSÉ</v>
          </cell>
          <cell r="B67">
            <v>6566701</v>
          </cell>
          <cell r="C67">
            <v>7497400</v>
          </cell>
          <cell r="D67">
            <v>8388411</v>
          </cell>
          <cell r="E67">
            <v>9238586</v>
          </cell>
          <cell r="F67">
            <v>22730</v>
          </cell>
          <cell r="G67">
            <v>23208</v>
          </cell>
          <cell r="H67">
            <v>23322</v>
          </cell>
          <cell r="I67">
            <v>292.89478144513828</v>
          </cell>
          <cell r="J67">
            <v>329.84601847778265</v>
          </cell>
          <cell r="K67">
            <v>361.44480351602897</v>
          </cell>
          <cell r="L67">
            <v>396.13180687762627</v>
          </cell>
        </row>
        <row r="68">
          <cell r="A68" t="str">
            <v>SAVIA</v>
          </cell>
          <cell r="B68">
            <v>4727359</v>
          </cell>
          <cell r="C68">
            <v>5427231</v>
          </cell>
          <cell r="D68">
            <v>5903014</v>
          </cell>
          <cell r="E68">
            <v>6276262</v>
          </cell>
          <cell r="F68">
            <v>44487</v>
          </cell>
          <cell r="G68">
            <v>44550</v>
          </cell>
          <cell r="H68">
            <v>43999</v>
          </cell>
          <cell r="I68">
            <v>105.50021201097994</v>
          </cell>
          <cell r="J68">
            <v>121.99588643873491</v>
          </cell>
          <cell r="K68">
            <v>132.50312008978676</v>
          </cell>
          <cell r="L68">
            <v>142.64556012636652</v>
          </cell>
        </row>
        <row r="69">
          <cell r="A69" t="str">
            <v>SIEMBRA</v>
          </cell>
          <cell r="B69">
            <v>136112479</v>
          </cell>
          <cell r="C69">
            <v>148899642</v>
          </cell>
          <cell r="D69">
            <v>171863998</v>
          </cell>
          <cell r="E69">
            <v>208593775</v>
          </cell>
          <cell r="F69">
            <v>418123</v>
          </cell>
          <cell r="G69">
            <v>493812</v>
          </cell>
          <cell r="H69">
            <v>498958</v>
          </cell>
          <cell r="I69">
            <v>332.34399210846948</v>
          </cell>
          <cell r="J69">
            <v>356.11444957584251</v>
          </cell>
          <cell r="K69">
            <v>348.03528063311546</v>
          </cell>
          <cell r="L69">
            <v>418.05878450691239</v>
          </cell>
        </row>
        <row r="70">
          <cell r="A70" t="str">
            <v>UNIDOS</v>
          </cell>
          <cell r="B70">
            <v>5888660</v>
          </cell>
          <cell r="C70">
            <v>6715538</v>
          </cell>
          <cell r="D70">
            <v>7645222</v>
          </cell>
          <cell r="E70">
            <v>8394786</v>
          </cell>
          <cell r="F70">
            <v>15084</v>
          </cell>
          <cell r="G70">
            <v>15418</v>
          </cell>
          <cell r="H70">
            <v>15642</v>
          </cell>
          <cell r="I70">
            <v>395.50406340251192</v>
          </cell>
          <cell r="J70">
            <v>445.20936091222489</v>
          </cell>
          <cell r="K70">
            <v>495.86340640809442</v>
          </cell>
          <cell r="L70">
            <v>536.68239355581125</v>
          </cell>
        </row>
        <row r="72">
          <cell r="A72" t="str">
            <v>TOTAL</v>
          </cell>
          <cell r="B72">
            <v>949905908</v>
          </cell>
          <cell r="C72">
            <v>1080564148</v>
          </cell>
          <cell r="D72">
            <v>1241516489</v>
          </cell>
          <cell r="E72">
            <v>1364315121</v>
          </cell>
          <cell r="F72">
            <v>3657886</v>
          </cell>
          <cell r="G72">
            <v>3763888</v>
          </cell>
          <cell r="H72">
            <v>3843099</v>
          </cell>
          <cell r="I72">
            <v>264.94564394583864</v>
          </cell>
          <cell r="J72">
            <v>295.40673164773312</v>
          </cell>
          <cell r="K72">
            <v>329.84947718954442</v>
          </cell>
          <cell r="L72">
            <v>355.00389685511612</v>
          </cell>
        </row>
        <row r="74">
          <cell r="I74" t="str">
            <v>PROMEDIO SISTEMA</v>
          </cell>
        </row>
      </sheetData>
      <sheetData sheetId="1" refreshError="1">
        <row r="4">
          <cell r="A4" t="str">
            <v>GRÁFICO N° 10.3.1</v>
          </cell>
        </row>
        <row r="37">
          <cell r="A37" t="str">
            <v>GRÁFICO N° 10.3.2.</v>
          </cell>
        </row>
        <row r="70">
          <cell r="A70" t="str">
            <v>GRÁFICO N° 10.3.3.</v>
          </cell>
        </row>
        <row r="104">
          <cell r="A104" t="str">
            <v>GRÁFICO N° 10.3.4.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M13"/>
      <sheetName val="BOJ BS TABLE"/>
      <sheetName val="DEPOSITS"/>
      <sheetName val="DATA ARRANGED"/>
      <sheetName val="DATA DUMP"/>
      <sheetName val="DATA DUMP 3"/>
      <sheetName val="MACROS"/>
      <sheetName val="Module1"/>
      <sheetName val="Module2"/>
      <sheetName val="Inpu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PROM"/>
      <sheetName val="promotores"/>
      <sheetName val="sucursales"/>
      <sheetName val="datos"/>
      <sheetName val="GRAFSUC"/>
      <sheetName val="M"/>
      <sheetName val="PROMEDI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5"/>
      <sheetName val="FI6"/>
      <sheetName val="FI 7"/>
      <sheetName val="FI 8"/>
      <sheetName val="Macro1"/>
    </sheetNames>
    <sheetDataSet>
      <sheetData sheetId="0"/>
      <sheetData sheetId="1"/>
      <sheetData sheetId="2"/>
      <sheetData sheetId="3"/>
      <sheetData sheetId="4">
        <row r="110">
          <cell r="A110" t="str">
            <v>Recover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5"/>
      <sheetName val="FI6"/>
      <sheetName val="FI 7"/>
      <sheetName val="FI 8"/>
      <sheetName val="Macro1"/>
    </sheetNames>
    <sheetDataSet>
      <sheetData sheetId="0"/>
      <sheetData sheetId="1">
        <row r="31">
          <cell r="B31" t="str">
            <v>FINANCIAL INSTITUTIONS SUPERVISORY DIVISION</v>
          </cell>
        </row>
      </sheetData>
      <sheetData sheetId="2">
        <row r="33">
          <cell r="A33" t="str">
            <v>FINANCIAL INSTITUTIONS SUPERVISORY DIVISION</v>
          </cell>
        </row>
      </sheetData>
      <sheetData sheetId="3"/>
      <sheetData sheetId="4">
        <row r="110">
          <cell r="A110" t="str">
            <v>Recover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8"/>
  <sheetViews>
    <sheetView tabSelected="1" view="pageBreakPreview" zoomScale="60" zoomScaleNormal="60" workbookViewId="0">
      <pane xSplit="2" topLeftCell="C1" activePane="topRight" state="frozen"/>
      <selection activeCell="B6" sqref="B6:D6"/>
      <selection pane="topRight" activeCell="A125" sqref="A125"/>
    </sheetView>
  </sheetViews>
  <sheetFormatPr defaultColWidth="9.140625" defaultRowHeight="15.75" x14ac:dyDescent="0.25"/>
  <cols>
    <col min="1" max="1" width="5.85546875" style="2" customWidth="1"/>
    <col min="2" max="2" width="101.7109375" style="2" customWidth="1"/>
    <col min="3" max="3" width="69.85546875" style="63" bestFit="1" customWidth="1"/>
    <col min="4" max="4" width="23.85546875" style="3" customWidth="1"/>
    <col min="5" max="8" width="9.140625" style="2"/>
    <col min="9" max="10" width="11" style="2" bestFit="1" customWidth="1"/>
    <col min="11" max="16384" width="9.140625" style="2"/>
  </cols>
  <sheetData>
    <row r="1" spans="2:9" ht="23.25" x14ac:dyDescent="0.35">
      <c r="C1" s="54"/>
      <c r="E1" s="4" t="s">
        <v>0</v>
      </c>
    </row>
    <row r="2" spans="2:9" ht="25.5" customHeight="1" x14ac:dyDescent="0.3">
      <c r="B2" s="86" t="s">
        <v>1</v>
      </c>
      <c r="C2" s="86"/>
      <c r="D2" s="86"/>
      <c r="E2" s="86"/>
      <c r="F2" s="86"/>
      <c r="G2" s="5"/>
      <c r="H2" s="5"/>
      <c r="I2" s="5"/>
    </row>
    <row r="3" spans="2:9" ht="25.5" customHeight="1" x14ac:dyDescent="0.3">
      <c r="B3" s="86" t="s">
        <v>42</v>
      </c>
      <c r="C3" s="86"/>
      <c r="D3" s="86"/>
      <c r="E3" s="86"/>
      <c r="F3" s="86"/>
      <c r="G3" s="5"/>
      <c r="H3" s="5"/>
      <c r="I3" s="5"/>
    </row>
    <row r="4" spans="2:9" ht="25.5" customHeight="1" x14ac:dyDescent="0.3">
      <c r="B4" s="87" t="s">
        <v>2</v>
      </c>
      <c r="C4" s="87"/>
      <c r="D4" s="87"/>
      <c r="E4" s="87"/>
      <c r="F4" s="87"/>
      <c r="G4" s="6"/>
      <c r="H4" s="6"/>
      <c r="I4" s="6"/>
    </row>
    <row r="5" spans="2:9" ht="25.5" customHeight="1" x14ac:dyDescent="0.3">
      <c r="B5" s="88" t="s">
        <v>94</v>
      </c>
      <c r="C5" s="88"/>
      <c r="D5" s="88"/>
      <c r="E5" s="88"/>
      <c r="F5" s="88"/>
      <c r="G5" s="6"/>
      <c r="H5" s="6"/>
      <c r="I5" s="6"/>
    </row>
    <row r="6" spans="2:9" ht="25.5" customHeight="1" x14ac:dyDescent="0.3">
      <c r="B6" s="88"/>
      <c r="C6" s="88"/>
      <c r="D6" s="88"/>
      <c r="E6" s="6"/>
      <c r="F6" s="6"/>
      <c r="G6" s="6"/>
      <c r="H6" s="6"/>
      <c r="I6" s="6"/>
    </row>
    <row r="7" spans="2:9" ht="25.5" customHeight="1" x14ac:dyDescent="0.3">
      <c r="B7" s="69" t="s">
        <v>43</v>
      </c>
      <c r="C7" s="7"/>
      <c r="D7" s="8"/>
      <c r="E7" s="6"/>
      <c r="F7" s="6"/>
      <c r="G7" s="6"/>
      <c r="H7" s="6"/>
      <c r="I7" s="6"/>
    </row>
    <row r="8" spans="2:9" ht="25.5" customHeight="1" x14ac:dyDescent="0.3">
      <c r="B8" s="69" t="s">
        <v>3</v>
      </c>
      <c r="C8" s="7"/>
      <c r="D8" s="8"/>
      <c r="E8" s="6"/>
      <c r="F8" s="6"/>
      <c r="G8" s="6"/>
      <c r="H8" s="6"/>
      <c r="I8" s="6"/>
    </row>
    <row r="9" spans="2:9" ht="33" customHeight="1" x14ac:dyDescent="0.3">
      <c r="B9" s="69" t="s">
        <v>44</v>
      </c>
      <c r="C9" s="9"/>
      <c r="D9" s="8"/>
      <c r="E9" s="6"/>
      <c r="F9" s="6"/>
      <c r="G9" s="6"/>
      <c r="H9" s="6"/>
      <c r="I9" s="6"/>
    </row>
    <row r="10" spans="2:9" ht="46.5" customHeight="1" x14ac:dyDescent="0.3">
      <c r="B10" s="85" t="s">
        <v>45</v>
      </c>
      <c r="C10" s="85"/>
      <c r="D10" s="85"/>
      <c r="E10" s="6"/>
      <c r="F10" s="6"/>
      <c r="G10" s="6"/>
      <c r="H10" s="6"/>
      <c r="I10" s="6"/>
    </row>
    <row r="11" spans="2:9" ht="18" customHeight="1" x14ac:dyDescent="0.3">
      <c r="B11" s="80"/>
      <c r="C11" s="80"/>
      <c r="D11" s="80"/>
    </row>
    <row r="12" spans="2:9" ht="18" customHeight="1" x14ac:dyDescent="0.3">
      <c r="B12" s="80"/>
      <c r="C12" s="80"/>
      <c r="D12" s="80"/>
    </row>
    <row r="13" spans="2:9" ht="18" customHeight="1" x14ac:dyDescent="0.3">
      <c r="B13" s="80"/>
      <c r="C13" s="80"/>
      <c r="D13" s="80"/>
    </row>
    <row r="14" spans="2:9" ht="18" customHeight="1" x14ac:dyDescent="0.3">
      <c r="B14" s="10"/>
      <c r="C14" s="53"/>
      <c r="D14" s="10"/>
    </row>
    <row r="15" spans="2:9" ht="18" customHeight="1" x14ac:dyDescent="0.3">
      <c r="B15" s="11"/>
      <c r="C15" s="74" t="s">
        <v>46</v>
      </c>
      <c r="D15" s="8"/>
    </row>
    <row r="16" spans="2:9" s="14" customFormat="1" ht="18" customHeight="1" x14ac:dyDescent="0.3">
      <c r="B16" s="12"/>
      <c r="C16" s="77"/>
      <c r="D16" s="13"/>
    </row>
    <row r="17" spans="1:4" ht="18" customHeight="1" x14ac:dyDescent="0.3">
      <c r="B17" s="5"/>
      <c r="C17" s="78" t="s">
        <v>90</v>
      </c>
      <c r="D17" s="15" t="s">
        <v>4</v>
      </c>
    </row>
    <row r="18" spans="1:4" ht="20.25" x14ac:dyDescent="0.3">
      <c r="B18" s="16" t="s">
        <v>5</v>
      </c>
      <c r="C18" s="55"/>
      <c r="D18" s="1"/>
    </row>
    <row r="19" spans="1:4" ht="18" customHeight="1" x14ac:dyDescent="0.3">
      <c r="B19" s="16" t="s">
        <v>6</v>
      </c>
      <c r="C19" s="56"/>
      <c r="D19" s="1"/>
    </row>
    <row r="20" spans="1:4" ht="18" customHeight="1" x14ac:dyDescent="0.3">
      <c r="B20" s="5" t="s">
        <v>7</v>
      </c>
      <c r="C20" s="11">
        <v>8</v>
      </c>
      <c r="D20" s="18">
        <f>SUM(C20)</f>
        <v>8</v>
      </c>
    </row>
    <row r="21" spans="1:4" ht="18" customHeight="1" x14ac:dyDescent="0.3">
      <c r="B21" s="5" t="s">
        <v>8</v>
      </c>
      <c r="C21" s="11">
        <v>424781</v>
      </c>
      <c r="D21" s="18">
        <f t="shared" ref="D21:D24" si="0">SUM(C21)</f>
        <v>424781</v>
      </c>
    </row>
    <row r="22" spans="1:4" ht="18" customHeight="1" x14ac:dyDescent="0.3">
      <c r="B22" s="5" t="s">
        <v>47</v>
      </c>
      <c r="C22" s="11">
        <v>451659</v>
      </c>
      <c r="D22" s="18">
        <f t="shared" si="0"/>
        <v>451659</v>
      </c>
    </row>
    <row r="23" spans="1:4" ht="18" customHeight="1" x14ac:dyDescent="0.3">
      <c r="B23" s="5" t="s">
        <v>48</v>
      </c>
      <c r="C23" s="11">
        <v>11025</v>
      </c>
      <c r="D23" s="18">
        <f t="shared" si="0"/>
        <v>11025</v>
      </c>
    </row>
    <row r="24" spans="1:4" ht="18" customHeight="1" x14ac:dyDescent="0.3">
      <c r="B24" s="5" t="s">
        <v>9</v>
      </c>
      <c r="C24" s="11">
        <v>0</v>
      </c>
      <c r="D24" s="18">
        <f t="shared" si="0"/>
        <v>0</v>
      </c>
    </row>
    <row r="25" spans="1:4" ht="18" customHeight="1" x14ac:dyDescent="0.3">
      <c r="B25" s="16" t="s">
        <v>10</v>
      </c>
      <c r="C25" s="11"/>
      <c r="D25" s="18"/>
    </row>
    <row r="26" spans="1:4" ht="20.25" customHeight="1" x14ac:dyDescent="0.3">
      <c r="A26" s="19"/>
      <c r="B26" s="5" t="s">
        <v>49</v>
      </c>
      <c r="C26" s="11"/>
      <c r="D26" s="18"/>
    </row>
    <row r="27" spans="1:4" ht="18" customHeight="1" x14ac:dyDescent="0.3">
      <c r="B27" s="5" t="s">
        <v>50</v>
      </c>
      <c r="C27" s="11">
        <v>0</v>
      </c>
      <c r="D27" s="18">
        <f>SUM(C27)</f>
        <v>0</v>
      </c>
    </row>
    <row r="28" spans="1:4" ht="20.25" customHeight="1" x14ac:dyDescent="0.3">
      <c r="B28" s="5" t="s">
        <v>51</v>
      </c>
      <c r="C28" s="11">
        <v>51962</v>
      </c>
      <c r="D28" s="18">
        <f>SUM(C28)</f>
        <v>51962</v>
      </c>
    </row>
    <row r="29" spans="1:4" ht="18" customHeight="1" x14ac:dyDescent="0.3">
      <c r="B29" s="5" t="s">
        <v>52</v>
      </c>
      <c r="C29" s="11"/>
      <c r="D29" s="18"/>
    </row>
    <row r="30" spans="1:4" ht="18" customHeight="1" x14ac:dyDescent="0.3">
      <c r="B30" s="5" t="s">
        <v>50</v>
      </c>
      <c r="C30" s="11">
        <v>0</v>
      </c>
      <c r="D30" s="18">
        <f>SUM(C30)</f>
        <v>0</v>
      </c>
    </row>
    <row r="31" spans="1:4" s="20" customFormat="1" ht="18" customHeight="1" x14ac:dyDescent="0.3">
      <c r="B31" s="6" t="s">
        <v>51</v>
      </c>
      <c r="C31" s="11">
        <v>61083</v>
      </c>
      <c r="D31" s="18">
        <f t="shared" ref="D31:D34" si="1">SUM(C31)</f>
        <v>61083</v>
      </c>
    </row>
    <row r="32" spans="1:4" ht="20.25" customHeight="1" x14ac:dyDescent="0.3">
      <c r="B32" s="5" t="s">
        <v>53</v>
      </c>
      <c r="C32" s="11">
        <v>0</v>
      </c>
      <c r="D32" s="18">
        <f t="shared" si="1"/>
        <v>0</v>
      </c>
    </row>
    <row r="33" spans="2:4" ht="18" customHeight="1" x14ac:dyDescent="0.3">
      <c r="B33" s="5" t="s">
        <v>54</v>
      </c>
      <c r="C33" s="11">
        <v>98906</v>
      </c>
      <c r="D33" s="18">
        <f t="shared" si="1"/>
        <v>98906</v>
      </c>
    </row>
    <row r="34" spans="2:4" s="20" customFormat="1" ht="20.25" x14ac:dyDescent="0.3">
      <c r="B34" s="6" t="s">
        <v>55</v>
      </c>
      <c r="C34" s="11">
        <v>0</v>
      </c>
      <c r="D34" s="18">
        <f t="shared" si="1"/>
        <v>0</v>
      </c>
    </row>
    <row r="35" spans="2:4" ht="20.25" x14ac:dyDescent="0.3">
      <c r="B35" s="5" t="s">
        <v>56</v>
      </c>
      <c r="C35" s="11"/>
      <c r="D35" s="18"/>
    </row>
    <row r="36" spans="2:4" ht="18" customHeight="1" x14ac:dyDescent="0.3">
      <c r="B36" s="5" t="s">
        <v>57</v>
      </c>
      <c r="C36" s="11">
        <v>0</v>
      </c>
      <c r="D36" s="18">
        <f>SUM(C36)</f>
        <v>0</v>
      </c>
    </row>
    <row r="37" spans="2:4" ht="18" customHeight="1" x14ac:dyDescent="0.3">
      <c r="B37" s="5" t="s">
        <v>58</v>
      </c>
      <c r="C37" s="11">
        <v>2083995</v>
      </c>
      <c r="D37" s="18">
        <f t="shared" ref="D37:D42" si="2">SUM(C37)</f>
        <v>2083995</v>
      </c>
    </row>
    <row r="38" spans="2:4" ht="18" customHeight="1" x14ac:dyDescent="0.3">
      <c r="B38" s="16" t="s">
        <v>59</v>
      </c>
      <c r="C38" s="11">
        <v>1597102</v>
      </c>
      <c r="D38" s="18">
        <f t="shared" si="2"/>
        <v>1597102</v>
      </c>
    </row>
    <row r="39" spans="2:4" ht="23.25" x14ac:dyDescent="0.3">
      <c r="B39" s="16" t="s">
        <v>60</v>
      </c>
      <c r="C39" s="11">
        <v>111958</v>
      </c>
      <c r="D39" s="18">
        <f t="shared" si="2"/>
        <v>111958</v>
      </c>
    </row>
    <row r="40" spans="2:4" ht="20.25" x14ac:dyDescent="0.3">
      <c r="B40" s="21" t="s">
        <v>11</v>
      </c>
      <c r="C40" s="11">
        <v>23282</v>
      </c>
      <c r="D40" s="18">
        <f t="shared" si="2"/>
        <v>23282</v>
      </c>
    </row>
    <row r="41" spans="2:4" ht="21" customHeight="1" x14ac:dyDescent="0.3">
      <c r="B41" s="16" t="s">
        <v>12</v>
      </c>
      <c r="C41" s="11">
        <v>110831</v>
      </c>
      <c r="D41" s="18">
        <f t="shared" si="2"/>
        <v>110831</v>
      </c>
    </row>
    <row r="42" spans="2:4" ht="23.25" customHeight="1" x14ac:dyDescent="0.3">
      <c r="B42" s="5" t="s">
        <v>20</v>
      </c>
      <c r="C42" s="11">
        <v>0</v>
      </c>
      <c r="D42" s="18">
        <f t="shared" si="2"/>
        <v>0</v>
      </c>
    </row>
    <row r="43" spans="2:4" ht="21" thickBot="1" x14ac:dyDescent="0.35">
      <c r="B43" s="1" t="s">
        <v>14</v>
      </c>
      <c r="C43" s="72">
        <f>SUM(C20:C42)</f>
        <v>5026592</v>
      </c>
      <c r="D43" s="22">
        <f>SUM(C43)</f>
        <v>5026592</v>
      </c>
    </row>
    <row r="44" spans="2:4" ht="18" customHeight="1" thickTop="1" x14ac:dyDescent="0.3">
      <c r="B44" s="5"/>
      <c r="C44" s="73"/>
      <c r="D44" s="18"/>
    </row>
    <row r="45" spans="2:4" ht="18" customHeight="1" x14ac:dyDescent="0.3">
      <c r="B45" s="16" t="s">
        <v>15</v>
      </c>
      <c r="C45" s="73"/>
      <c r="D45" s="18"/>
    </row>
    <row r="46" spans="2:4" ht="18" customHeight="1" x14ac:dyDescent="0.3">
      <c r="B46" s="16" t="s">
        <v>16</v>
      </c>
      <c r="C46" s="11">
        <v>1944087</v>
      </c>
      <c r="D46" s="18">
        <f>SUM(C46)</f>
        <v>1944087</v>
      </c>
    </row>
    <row r="47" spans="2:4" ht="17.25" customHeight="1" x14ac:dyDescent="0.3">
      <c r="B47" s="16" t="s">
        <v>61</v>
      </c>
      <c r="C47" s="11"/>
      <c r="D47" s="18"/>
    </row>
    <row r="48" spans="2:4" ht="18" customHeight="1" x14ac:dyDescent="0.3">
      <c r="B48" s="5" t="s">
        <v>62</v>
      </c>
      <c r="C48" s="11">
        <v>0</v>
      </c>
      <c r="D48" s="18">
        <f>SUM(C48)</f>
        <v>0</v>
      </c>
    </row>
    <row r="49" spans="2:4" ht="18" customHeight="1" x14ac:dyDescent="0.3">
      <c r="B49" s="5" t="s">
        <v>17</v>
      </c>
      <c r="C49" s="11">
        <v>0</v>
      </c>
      <c r="D49" s="18">
        <f t="shared" ref="D49:D52" si="3">SUM(C49)</f>
        <v>0</v>
      </c>
    </row>
    <row r="50" spans="2:4" ht="18" customHeight="1" x14ac:dyDescent="0.3">
      <c r="B50" s="5" t="s">
        <v>18</v>
      </c>
      <c r="C50" s="11">
        <v>0</v>
      </c>
      <c r="D50" s="18">
        <f>SUM(C50)</f>
        <v>0</v>
      </c>
    </row>
    <row r="51" spans="2:4" ht="18" customHeight="1" x14ac:dyDescent="0.3">
      <c r="B51" s="5" t="s">
        <v>63</v>
      </c>
      <c r="C51" s="11">
        <v>0</v>
      </c>
      <c r="D51" s="18">
        <f t="shared" si="3"/>
        <v>0</v>
      </c>
    </row>
    <row r="52" spans="2:4" ht="18" customHeight="1" x14ac:dyDescent="0.3">
      <c r="B52" s="5" t="s">
        <v>64</v>
      </c>
      <c r="C52" s="11">
        <v>0</v>
      </c>
      <c r="D52" s="18">
        <f t="shared" si="3"/>
        <v>0</v>
      </c>
    </row>
    <row r="53" spans="2:4" ht="18" customHeight="1" x14ac:dyDescent="0.3">
      <c r="B53" s="5" t="s">
        <v>65</v>
      </c>
      <c r="C53" s="11"/>
      <c r="D53" s="18"/>
    </row>
    <row r="54" spans="2:4" s="20" customFormat="1" ht="22.5" customHeight="1" x14ac:dyDescent="0.3">
      <c r="B54" s="6" t="s">
        <v>66</v>
      </c>
      <c r="C54" s="11">
        <v>0</v>
      </c>
      <c r="D54" s="18">
        <f>SUM(C54)</f>
        <v>0</v>
      </c>
    </row>
    <row r="55" spans="2:4" ht="22.5" customHeight="1" x14ac:dyDescent="0.3">
      <c r="B55" s="5" t="s">
        <v>67</v>
      </c>
      <c r="C55" s="11">
        <v>0</v>
      </c>
      <c r="D55" s="18">
        <f t="shared" ref="D55" si="4">SUM(C55)</f>
        <v>0</v>
      </c>
    </row>
    <row r="56" spans="2:4" ht="18" customHeight="1" x14ac:dyDescent="0.3">
      <c r="B56" s="16" t="s">
        <v>19</v>
      </c>
      <c r="C56" s="11"/>
      <c r="D56" s="18"/>
    </row>
    <row r="57" spans="2:4" ht="18" customHeight="1" x14ac:dyDescent="0.3">
      <c r="B57" s="23" t="s">
        <v>68</v>
      </c>
      <c r="C57" s="11">
        <v>8023</v>
      </c>
      <c r="D57" s="18">
        <f>SUM(C57)</f>
        <v>8023</v>
      </c>
    </row>
    <row r="58" spans="2:4" ht="18.75" customHeight="1" x14ac:dyDescent="0.3">
      <c r="B58" s="5" t="s">
        <v>69</v>
      </c>
      <c r="C58" s="11">
        <v>96061</v>
      </c>
      <c r="D58" s="18">
        <f t="shared" ref="D58:D60" si="5">SUM(C58)</f>
        <v>96061</v>
      </c>
    </row>
    <row r="59" spans="2:4" ht="20.25" customHeight="1" x14ac:dyDescent="0.3">
      <c r="B59" s="5" t="s">
        <v>13</v>
      </c>
      <c r="C59" s="11">
        <v>5488</v>
      </c>
      <c r="D59" s="18">
        <f t="shared" si="5"/>
        <v>5488</v>
      </c>
    </row>
    <row r="60" spans="2:4" ht="20.25" x14ac:dyDescent="0.3">
      <c r="B60" s="24" t="s">
        <v>20</v>
      </c>
      <c r="C60" s="11">
        <v>0</v>
      </c>
      <c r="D60" s="18">
        <f t="shared" si="5"/>
        <v>0</v>
      </c>
    </row>
    <row r="61" spans="2:4" ht="20.25" customHeight="1" thickBot="1" x14ac:dyDescent="0.35">
      <c r="B61" s="1" t="s">
        <v>21</v>
      </c>
      <c r="C61" s="72">
        <f>SUM(C46:C60)</f>
        <v>2053659</v>
      </c>
      <c r="D61" s="22">
        <f>SUM(C61)</f>
        <v>2053659</v>
      </c>
    </row>
    <row r="62" spans="2:4" ht="18" customHeight="1" thickTop="1" x14ac:dyDescent="0.3">
      <c r="B62" s="5"/>
      <c r="C62" s="11"/>
      <c r="D62" s="18"/>
    </row>
    <row r="63" spans="2:4" ht="26.25" customHeight="1" x14ac:dyDescent="0.3">
      <c r="B63" s="16" t="s">
        <v>70</v>
      </c>
      <c r="C63" s="74">
        <f>C43-C61</f>
        <v>2972933</v>
      </c>
      <c r="D63" s="18">
        <f>SUM(C63)</f>
        <v>2972933</v>
      </c>
    </row>
    <row r="64" spans="2:4" ht="18" customHeight="1" x14ac:dyDescent="0.3">
      <c r="B64" s="5"/>
      <c r="C64" s="11"/>
      <c r="D64" s="18"/>
    </row>
    <row r="65" spans="2:10" ht="18" customHeight="1" x14ac:dyDescent="0.3">
      <c r="B65" s="16" t="s">
        <v>22</v>
      </c>
      <c r="C65" s="11"/>
      <c r="D65" s="18"/>
    </row>
    <row r="66" spans="2:10" ht="18" customHeight="1" x14ac:dyDescent="0.3">
      <c r="B66" s="16" t="s">
        <v>23</v>
      </c>
      <c r="C66" s="11"/>
      <c r="D66" s="18"/>
    </row>
    <row r="67" spans="2:10" s="20" customFormat="1" ht="18" customHeight="1" x14ac:dyDescent="0.3">
      <c r="B67" s="6" t="s">
        <v>71</v>
      </c>
      <c r="C67" s="11">
        <v>17000</v>
      </c>
      <c r="D67" s="18">
        <f>SUM(C67)</f>
        <v>17000</v>
      </c>
      <c r="J67" s="25"/>
    </row>
    <row r="68" spans="2:10" s="20" customFormat="1" ht="18" customHeight="1" x14ac:dyDescent="0.3">
      <c r="B68" s="6" t="s">
        <v>72</v>
      </c>
      <c r="C68" s="11">
        <v>2977500</v>
      </c>
      <c r="D68" s="18">
        <f t="shared" ref="D68:D69" si="6">SUM(C68)</f>
        <v>2977500</v>
      </c>
      <c r="I68" s="25"/>
      <c r="J68" s="25"/>
    </row>
    <row r="69" spans="2:10" s="20" customFormat="1" ht="18" customHeight="1" x14ac:dyDescent="0.3">
      <c r="B69" s="6" t="s">
        <v>73</v>
      </c>
      <c r="C69" s="11">
        <v>0</v>
      </c>
      <c r="D69" s="18">
        <f t="shared" si="6"/>
        <v>0</v>
      </c>
      <c r="I69" s="26"/>
    </row>
    <row r="70" spans="2:10" ht="18" customHeight="1" x14ac:dyDescent="0.3">
      <c r="B70" s="16" t="s">
        <v>24</v>
      </c>
      <c r="C70" s="11"/>
      <c r="D70" s="18"/>
    </row>
    <row r="71" spans="2:10" ht="18" customHeight="1" x14ac:dyDescent="0.3">
      <c r="B71" s="5" t="s">
        <v>25</v>
      </c>
      <c r="C71" s="11">
        <v>59945</v>
      </c>
      <c r="D71" s="18">
        <f>SUM(C71)</f>
        <v>59945</v>
      </c>
    </row>
    <row r="72" spans="2:10" ht="20.25" x14ac:dyDescent="0.3">
      <c r="B72" s="5" t="s">
        <v>74</v>
      </c>
      <c r="C72" s="75">
        <v>65000</v>
      </c>
      <c r="D72" s="18">
        <f>SUM(C72)</f>
        <v>65000</v>
      </c>
    </row>
    <row r="73" spans="2:10" ht="18.75" customHeight="1" x14ac:dyDescent="0.3">
      <c r="B73" s="5" t="s">
        <v>75</v>
      </c>
      <c r="C73" s="75">
        <v>0</v>
      </c>
      <c r="D73" s="18">
        <f>SUM(C73)</f>
        <v>0</v>
      </c>
    </row>
    <row r="74" spans="2:10" ht="18" customHeight="1" x14ac:dyDescent="0.3">
      <c r="B74" s="5" t="s">
        <v>26</v>
      </c>
      <c r="C74" s="75">
        <v>0</v>
      </c>
      <c r="D74" s="18">
        <f t="shared" ref="D74:D77" si="7">SUM(C74)</f>
        <v>0</v>
      </c>
    </row>
    <row r="75" spans="2:10" ht="18" customHeight="1" x14ac:dyDescent="0.3">
      <c r="B75" s="5" t="s">
        <v>27</v>
      </c>
      <c r="C75" s="75">
        <v>16011</v>
      </c>
      <c r="D75" s="18">
        <f t="shared" si="7"/>
        <v>16011</v>
      </c>
    </row>
    <row r="76" spans="2:10" ht="24.75" customHeight="1" x14ac:dyDescent="0.3">
      <c r="B76" s="5" t="s">
        <v>28</v>
      </c>
      <c r="C76" s="76">
        <v>-149939</v>
      </c>
      <c r="D76" s="27">
        <f t="shared" si="7"/>
        <v>-149939</v>
      </c>
    </row>
    <row r="77" spans="2:10" ht="20.25" customHeight="1" x14ac:dyDescent="0.3">
      <c r="B77" s="5" t="s">
        <v>76</v>
      </c>
      <c r="C77" s="76">
        <v>-12584</v>
      </c>
      <c r="D77" s="27">
        <f t="shared" si="7"/>
        <v>-12584</v>
      </c>
    </row>
    <row r="78" spans="2:10" ht="20.25" customHeight="1" thickBot="1" x14ac:dyDescent="0.35">
      <c r="B78" s="1" t="s">
        <v>29</v>
      </c>
      <c r="C78" s="72">
        <f>SUM(C67:C77)</f>
        <v>2972933</v>
      </c>
      <c r="D78" s="22">
        <f>SUM(C78)</f>
        <v>2972933</v>
      </c>
    </row>
    <row r="79" spans="2:10" ht="18" customHeight="1" thickTop="1" x14ac:dyDescent="0.3">
      <c r="B79" s="5"/>
      <c r="C79" s="73"/>
      <c r="D79" s="18"/>
    </row>
    <row r="80" spans="2:10" ht="21" customHeight="1" x14ac:dyDescent="0.3">
      <c r="B80" s="16" t="s">
        <v>30</v>
      </c>
      <c r="C80" s="73"/>
      <c r="D80" s="18"/>
    </row>
    <row r="81" spans="2:4" ht="18" customHeight="1" x14ac:dyDescent="0.3">
      <c r="B81" s="5" t="s">
        <v>31</v>
      </c>
      <c r="C81" s="11">
        <v>144798</v>
      </c>
      <c r="D81" s="18">
        <f>SUM(C81)</f>
        <v>144798</v>
      </c>
    </row>
    <row r="82" spans="2:4" s="20" customFormat="1" ht="18" customHeight="1" x14ac:dyDescent="0.3">
      <c r="B82" s="6" t="s">
        <v>77</v>
      </c>
      <c r="C82" s="11">
        <v>0</v>
      </c>
      <c r="D82" s="18">
        <f t="shared" ref="D82:D91" si="8">SUM(C82)</f>
        <v>0</v>
      </c>
    </row>
    <row r="83" spans="2:4" ht="20.25" x14ac:dyDescent="0.3">
      <c r="B83" s="6" t="s">
        <v>78</v>
      </c>
      <c r="C83" s="11">
        <v>144798</v>
      </c>
      <c r="D83" s="18">
        <f t="shared" si="8"/>
        <v>144798</v>
      </c>
    </row>
    <row r="84" spans="2:4" ht="20.25" x14ac:dyDescent="0.3">
      <c r="B84" s="5" t="s">
        <v>32</v>
      </c>
      <c r="C84" s="11">
        <v>900822</v>
      </c>
      <c r="D84" s="18">
        <f t="shared" si="8"/>
        <v>900822</v>
      </c>
    </row>
    <row r="85" spans="2:4" ht="20.25" x14ac:dyDescent="0.3">
      <c r="B85" s="5" t="s">
        <v>79</v>
      </c>
      <c r="C85" s="11">
        <v>0</v>
      </c>
      <c r="D85" s="18">
        <f t="shared" si="8"/>
        <v>0</v>
      </c>
    </row>
    <row r="86" spans="2:4" ht="20.25" x14ac:dyDescent="0.3">
      <c r="B86" s="5" t="s">
        <v>80</v>
      </c>
      <c r="C86" s="11">
        <v>0</v>
      </c>
      <c r="D86" s="18">
        <f t="shared" si="8"/>
        <v>0</v>
      </c>
    </row>
    <row r="87" spans="2:4" ht="20.25" x14ac:dyDescent="0.3">
      <c r="B87" s="5" t="s">
        <v>33</v>
      </c>
      <c r="C87" s="11">
        <v>0</v>
      </c>
      <c r="D87" s="18">
        <f t="shared" si="8"/>
        <v>0</v>
      </c>
    </row>
    <row r="88" spans="2:4" ht="18" customHeight="1" x14ac:dyDescent="0.3">
      <c r="B88" s="5" t="s">
        <v>34</v>
      </c>
      <c r="C88" s="11">
        <v>240897</v>
      </c>
      <c r="D88" s="18">
        <f t="shared" si="8"/>
        <v>240897</v>
      </c>
    </row>
    <row r="89" spans="2:4" ht="20.25" x14ac:dyDescent="0.3">
      <c r="B89" s="5" t="s">
        <v>35</v>
      </c>
      <c r="C89" s="11">
        <v>4603</v>
      </c>
      <c r="D89" s="18">
        <f t="shared" si="8"/>
        <v>4603</v>
      </c>
    </row>
    <row r="90" spans="2:4" ht="22.5" customHeight="1" x14ac:dyDescent="0.3">
      <c r="B90" s="5" t="s">
        <v>81</v>
      </c>
      <c r="C90" s="11">
        <v>148242</v>
      </c>
      <c r="D90" s="18">
        <f t="shared" si="8"/>
        <v>148242</v>
      </c>
    </row>
    <row r="91" spans="2:4" ht="22.5" customHeight="1" x14ac:dyDescent="0.3">
      <c r="B91" s="5" t="s">
        <v>36</v>
      </c>
      <c r="C91" s="11">
        <v>3040937</v>
      </c>
      <c r="D91" s="18">
        <f t="shared" si="8"/>
        <v>3040937</v>
      </c>
    </row>
    <row r="92" spans="2:4" ht="20.25" customHeight="1" x14ac:dyDescent="0.3">
      <c r="B92" s="5" t="s">
        <v>37</v>
      </c>
      <c r="C92" s="11"/>
      <c r="D92" s="18"/>
    </row>
    <row r="93" spans="2:4" ht="21.75" customHeight="1" x14ac:dyDescent="0.3">
      <c r="B93" s="5" t="s">
        <v>82</v>
      </c>
      <c r="C93" s="11">
        <v>0</v>
      </c>
      <c r="D93" s="18">
        <f>SUM(C93)</f>
        <v>0</v>
      </c>
    </row>
    <row r="94" spans="2:4" ht="21" customHeight="1" x14ac:dyDescent="0.3">
      <c r="B94" s="5" t="s">
        <v>83</v>
      </c>
      <c r="C94" s="11">
        <v>16011</v>
      </c>
      <c r="D94" s="18">
        <f t="shared" ref="D94:D95" si="9">SUM(C94)</f>
        <v>16011</v>
      </c>
    </row>
    <row r="95" spans="2:4" ht="20.25" customHeight="1" x14ac:dyDescent="0.3">
      <c r="B95" s="5" t="s">
        <v>84</v>
      </c>
      <c r="C95" s="11">
        <v>0</v>
      </c>
      <c r="D95" s="18">
        <f t="shared" si="9"/>
        <v>0</v>
      </c>
    </row>
    <row r="96" spans="2:4" ht="27" customHeight="1" x14ac:dyDescent="0.3">
      <c r="B96" s="5"/>
      <c r="C96" s="57"/>
      <c r="D96" s="28"/>
    </row>
    <row r="97" spans="2:11" ht="15.75" customHeight="1" x14ac:dyDescent="0.3">
      <c r="B97" s="29"/>
      <c r="C97" s="59"/>
      <c r="D97" s="31"/>
    </row>
    <row r="98" spans="2:11" ht="15.75" customHeight="1" x14ac:dyDescent="0.3">
      <c r="B98" s="29"/>
      <c r="C98" s="59"/>
      <c r="D98" s="31"/>
    </row>
    <row r="99" spans="2:11" ht="28.5" customHeight="1" x14ac:dyDescent="0.3">
      <c r="B99" s="81" t="s">
        <v>85</v>
      </c>
      <c r="C99" s="81"/>
      <c r="D99" s="81"/>
      <c r="E99" s="81"/>
      <c r="F99" s="81"/>
      <c r="G99" s="81"/>
      <c r="H99" s="81"/>
      <c r="I99" s="81"/>
      <c r="J99" s="81"/>
      <c r="K99" s="81"/>
    </row>
    <row r="100" spans="2:11" ht="27" customHeight="1" x14ac:dyDescent="0.3">
      <c r="B100" s="81" t="s">
        <v>94</v>
      </c>
      <c r="C100" s="81"/>
      <c r="D100" s="81"/>
      <c r="E100" s="81"/>
      <c r="F100" s="81"/>
      <c r="G100" s="81"/>
      <c r="H100" s="81"/>
      <c r="I100" s="81"/>
      <c r="J100" s="81"/>
      <c r="K100" s="81"/>
    </row>
    <row r="101" spans="2:11" ht="15.75" customHeight="1" x14ac:dyDescent="0.3">
      <c r="B101" s="32"/>
      <c r="C101" s="60"/>
      <c r="D101" s="33"/>
      <c r="E101" s="32"/>
      <c r="F101" s="32"/>
      <c r="G101" s="32"/>
      <c r="H101" s="32"/>
      <c r="I101" s="32"/>
      <c r="J101" s="32"/>
      <c r="K101" s="32"/>
    </row>
    <row r="102" spans="2:11" ht="15.75" customHeight="1" x14ac:dyDescent="0.3">
      <c r="B102" s="32"/>
      <c r="C102" s="60"/>
      <c r="D102" s="33"/>
      <c r="E102" s="32"/>
      <c r="F102" s="32"/>
      <c r="G102" s="32"/>
      <c r="H102" s="32"/>
      <c r="I102" s="32"/>
      <c r="J102" s="32"/>
      <c r="K102" s="32"/>
    </row>
    <row r="103" spans="2:11" ht="25.5" customHeight="1" x14ac:dyDescent="0.3">
      <c r="B103" s="34" t="s">
        <v>86</v>
      </c>
      <c r="C103" s="61"/>
      <c r="D103" s="70" t="s">
        <v>38</v>
      </c>
      <c r="E103" s="35"/>
      <c r="F103" s="36"/>
      <c r="G103" s="32"/>
      <c r="H103" s="32"/>
      <c r="I103" s="32"/>
      <c r="J103" s="32"/>
      <c r="K103" s="32"/>
    </row>
    <row r="104" spans="2:11" ht="15.75" customHeight="1" x14ac:dyDescent="0.3">
      <c r="B104" s="32"/>
      <c r="C104" s="60"/>
      <c r="D104" s="37"/>
      <c r="E104" s="32"/>
      <c r="F104" s="36"/>
      <c r="G104" s="32"/>
      <c r="H104" s="32"/>
      <c r="I104" s="32"/>
      <c r="J104" s="32"/>
      <c r="K104" s="32"/>
    </row>
    <row r="105" spans="2:11" ht="15.75" customHeight="1" x14ac:dyDescent="0.3">
      <c r="B105" s="38"/>
      <c r="C105" s="61"/>
      <c r="D105" s="39"/>
      <c r="E105" s="40"/>
      <c r="F105" s="36"/>
      <c r="G105" s="32"/>
      <c r="H105" s="32"/>
      <c r="I105" s="32"/>
      <c r="J105" s="32"/>
      <c r="K105" s="32"/>
    </row>
    <row r="106" spans="2:11" ht="15.75" customHeight="1" x14ac:dyDescent="0.3">
      <c r="B106" s="38"/>
      <c r="C106" s="61"/>
      <c r="D106" s="41"/>
      <c r="E106" s="42"/>
      <c r="F106" s="36"/>
      <c r="G106" s="32"/>
      <c r="H106" s="32"/>
      <c r="I106" s="32"/>
      <c r="J106" s="32"/>
      <c r="K106" s="32"/>
    </row>
    <row r="107" spans="2:11" ht="23.25" customHeight="1" x14ac:dyDescent="0.3">
      <c r="B107" s="38" t="s">
        <v>90</v>
      </c>
      <c r="C107" s="62" t="s">
        <v>91</v>
      </c>
      <c r="D107" s="39" t="s">
        <v>92</v>
      </c>
      <c r="E107" s="40"/>
      <c r="F107" s="36"/>
      <c r="G107" s="32"/>
      <c r="H107" s="32"/>
      <c r="I107" s="32"/>
      <c r="J107" s="32"/>
      <c r="K107" s="32"/>
    </row>
    <row r="108" spans="2:11" ht="15.75" customHeight="1" x14ac:dyDescent="0.3">
      <c r="B108" s="32"/>
      <c r="C108" s="60"/>
      <c r="D108" s="37"/>
      <c r="E108" s="32"/>
      <c r="F108" s="36"/>
      <c r="G108" s="32"/>
      <c r="H108" s="32"/>
      <c r="I108" s="32"/>
      <c r="J108" s="32"/>
      <c r="K108" s="32"/>
    </row>
    <row r="109" spans="2:11" ht="15.75" customHeight="1" x14ac:dyDescent="0.3">
      <c r="B109" s="32"/>
      <c r="C109" s="60"/>
      <c r="D109" s="33"/>
      <c r="E109" s="32"/>
      <c r="F109" s="32"/>
      <c r="G109" s="32"/>
      <c r="H109" s="32"/>
      <c r="I109" s="32"/>
      <c r="J109" s="32"/>
      <c r="K109" s="32"/>
    </row>
    <row r="110" spans="2:11" ht="15.75" customHeight="1" x14ac:dyDescent="0.3">
      <c r="B110" s="32"/>
      <c r="C110" s="60"/>
      <c r="D110" s="33"/>
      <c r="E110" s="32"/>
      <c r="F110" s="32"/>
      <c r="G110" s="32"/>
      <c r="H110" s="32"/>
      <c r="I110" s="32"/>
      <c r="J110" s="32"/>
      <c r="K110" s="32"/>
    </row>
    <row r="111" spans="2:11" ht="25.5" customHeight="1" x14ac:dyDescent="0.3">
      <c r="B111" s="43" t="s">
        <v>87</v>
      </c>
      <c r="C111" s="60"/>
      <c r="D111" s="33"/>
      <c r="E111" s="32"/>
      <c r="F111" s="32"/>
      <c r="G111" s="32"/>
      <c r="H111" s="32"/>
      <c r="I111" s="32"/>
      <c r="J111" s="32"/>
      <c r="K111" s="32"/>
    </row>
    <row r="112" spans="2:11" ht="10.5" customHeight="1" x14ac:dyDescent="0.3">
      <c r="B112" s="29"/>
      <c r="C112" s="59"/>
      <c r="D112" s="31"/>
    </row>
    <row r="113" spans="1:11" ht="53.25" customHeight="1" x14ac:dyDescent="0.3">
      <c r="A113" s="44">
        <v>1</v>
      </c>
      <c r="B113" s="83" t="s">
        <v>88</v>
      </c>
      <c r="C113" s="83"/>
      <c r="D113" s="83"/>
      <c r="E113" s="83"/>
      <c r="F113" s="66"/>
      <c r="G113" s="66"/>
      <c r="H113" s="66"/>
      <c r="I113" s="66"/>
      <c r="J113" s="66"/>
      <c r="K113" s="66"/>
    </row>
    <row r="114" spans="1:11" ht="15.75" customHeight="1" x14ac:dyDescent="0.3">
      <c r="A114" s="55"/>
      <c r="B114" s="5"/>
      <c r="C114" s="58"/>
      <c r="D114" s="17"/>
      <c r="E114" s="5"/>
      <c r="F114" s="5"/>
      <c r="G114" s="5"/>
      <c r="H114" s="5"/>
      <c r="I114" s="5"/>
      <c r="J114" s="5"/>
      <c r="K114" s="5"/>
    </row>
    <row r="115" spans="1:11" ht="40.5" customHeight="1" x14ac:dyDescent="0.3">
      <c r="A115" s="44">
        <v>2</v>
      </c>
      <c r="B115" s="83" t="s">
        <v>39</v>
      </c>
      <c r="C115" s="83"/>
      <c r="D115" s="83"/>
      <c r="E115" s="83"/>
      <c r="F115" s="67"/>
      <c r="G115" s="67"/>
      <c r="H115" s="67"/>
      <c r="I115" s="67"/>
      <c r="J115" s="67"/>
      <c r="K115" s="67"/>
    </row>
    <row r="116" spans="1:11" ht="15.75" customHeight="1" x14ac:dyDescent="0.3">
      <c r="A116" s="55"/>
      <c r="B116" s="5"/>
      <c r="C116" s="58"/>
      <c r="D116" s="17"/>
      <c r="E116" s="5"/>
      <c r="F116" s="5"/>
      <c r="G116" s="5"/>
      <c r="H116" s="5"/>
      <c r="I116" s="5"/>
      <c r="J116" s="5"/>
      <c r="K116" s="5"/>
    </row>
    <row r="117" spans="1:11" ht="27.75" customHeight="1" x14ac:dyDescent="0.3">
      <c r="A117" s="45">
        <v>3</v>
      </c>
      <c r="B117" s="83" t="s">
        <v>40</v>
      </c>
      <c r="C117" s="83"/>
      <c r="D117" s="83"/>
      <c r="E117" s="83"/>
      <c r="F117" s="67"/>
      <c r="G117" s="67"/>
      <c r="H117" s="67"/>
      <c r="I117" s="67"/>
      <c r="J117" s="67"/>
      <c r="K117" s="67"/>
    </row>
    <row r="118" spans="1:11" ht="15.75" customHeight="1" x14ac:dyDescent="0.3">
      <c r="A118" s="55"/>
      <c r="B118" s="82"/>
      <c r="C118" s="82"/>
      <c r="D118" s="82"/>
      <c r="E118" s="82"/>
      <c r="F118" s="82"/>
      <c r="G118" s="5"/>
      <c r="H118" s="5"/>
      <c r="I118" s="5"/>
      <c r="J118" s="5"/>
      <c r="K118" s="5"/>
    </row>
    <row r="119" spans="1:11" ht="50.25" customHeight="1" x14ac:dyDescent="0.3">
      <c r="A119" s="44">
        <v>4</v>
      </c>
      <c r="B119" s="83" t="s">
        <v>41</v>
      </c>
      <c r="C119" s="83"/>
      <c r="D119" s="83"/>
      <c r="E119" s="83"/>
      <c r="F119" s="67"/>
      <c r="G119" s="67"/>
      <c r="H119" s="67"/>
      <c r="I119" s="67"/>
      <c r="J119" s="67"/>
      <c r="K119" s="67"/>
    </row>
    <row r="120" spans="1:11" ht="15.75" customHeight="1" x14ac:dyDescent="0.3">
      <c r="A120" s="55"/>
      <c r="B120" s="5"/>
      <c r="C120" s="58"/>
      <c r="D120" s="17"/>
      <c r="E120" s="5"/>
      <c r="F120" s="5"/>
      <c r="G120" s="5"/>
      <c r="H120" s="5"/>
      <c r="I120" s="5"/>
      <c r="J120" s="5"/>
      <c r="K120" s="5"/>
    </row>
    <row r="121" spans="1:11" ht="42.75" customHeight="1" x14ac:dyDescent="0.2">
      <c r="A121" s="44">
        <v>5</v>
      </c>
      <c r="B121" s="83" t="s">
        <v>89</v>
      </c>
      <c r="C121" s="83"/>
      <c r="D121" s="83"/>
      <c r="E121" s="83"/>
      <c r="F121" s="68"/>
      <c r="G121" s="68"/>
      <c r="H121" s="68"/>
      <c r="I121" s="68"/>
      <c r="J121" s="68"/>
      <c r="K121" s="68"/>
    </row>
    <row r="122" spans="1:11" ht="14.25" customHeight="1" x14ac:dyDescent="0.3">
      <c r="A122" s="44"/>
      <c r="B122" s="5"/>
      <c r="C122" s="58"/>
      <c r="D122" s="17"/>
      <c r="E122" s="5"/>
      <c r="F122" s="5"/>
      <c r="G122" s="5"/>
      <c r="H122" s="5"/>
      <c r="I122" s="5"/>
      <c r="J122" s="5"/>
      <c r="K122" s="5"/>
    </row>
    <row r="123" spans="1:11" ht="17.25" customHeight="1" x14ac:dyDescent="0.3">
      <c r="A123" s="45"/>
      <c r="B123" s="65"/>
      <c r="C123" s="65"/>
      <c r="D123" s="65"/>
      <c r="E123" s="65"/>
      <c r="F123" s="65"/>
      <c r="G123" s="65"/>
      <c r="H123" s="65"/>
      <c r="I123" s="65"/>
      <c r="J123" s="65"/>
      <c r="K123" s="65"/>
    </row>
    <row r="124" spans="1:11" ht="110.25" customHeight="1" x14ac:dyDescent="0.3">
      <c r="A124" s="71">
        <v>6</v>
      </c>
      <c r="B124" s="84" t="s">
        <v>93</v>
      </c>
      <c r="C124" s="84"/>
      <c r="D124" s="84"/>
      <c r="E124" s="84"/>
      <c r="F124" s="67"/>
      <c r="G124" s="67"/>
      <c r="H124" s="67"/>
      <c r="I124" s="67"/>
      <c r="J124" s="67"/>
      <c r="K124" s="67"/>
    </row>
    <row r="125" spans="1:11" ht="53.25" customHeight="1" x14ac:dyDescent="0.3">
      <c r="B125" s="79"/>
      <c r="C125" s="79"/>
      <c r="D125" s="79"/>
      <c r="E125" s="79"/>
      <c r="F125" s="79"/>
      <c r="G125" s="79"/>
      <c r="H125" s="79"/>
      <c r="I125" s="79"/>
      <c r="J125" s="79"/>
      <c r="K125" s="79"/>
    </row>
    <row r="126" spans="1:11" ht="15.75" customHeight="1" x14ac:dyDescent="0.3">
      <c r="B126" s="64"/>
      <c r="C126" s="59"/>
      <c r="D126" s="30"/>
    </row>
    <row r="127" spans="1:11" ht="15" customHeight="1" x14ac:dyDescent="0.3">
      <c r="B127" s="29"/>
      <c r="C127" s="59"/>
      <c r="D127" s="31"/>
    </row>
    <row r="128" spans="1:11" ht="15.75" hidden="1" customHeight="1" x14ac:dyDescent="0.3">
      <c r="B128" s="29"/>
      <c r="C128" s="59"/>
      <c r="D128" s="31"/>
    </row>
    <row r="129" spans="2:4" ht="15.75" hidden="1" customHeight="1" x14ac:dyDescent="0.3">
      <c r="B129" s="29"/>
      <c r="C129" s="59"/>
      <c r="D129" s="31"/>
    </row>
    <row r="130" spans="2:4" ht="18" hidden="1" customHeight="1" x14ac:dyDescent="0.3">
      <c r="B130" s="46"/>
      <c r="C130" s="55"/>
      <c r="D130" s="16"/>
    </row>
    <row r="131" spans="2:4" ht="18.75" hidden="1" customHeight="1" x14ac:dyDescent="0.3">
      <c r="B131" s="46"/>
      <c r="C131" s="55"/>
      <c r="D131" s="16"/>
    </row>
    <row r="132" spans="2:4" ht="18.75" hidden="1" customHeight="1" x14ac:dyDescent="0.3">
      <c r="B132" s="47"/>
      <c r="C132" s="55"/>
      <c r="D132" s="16"/>
    </row>
    <row r="133" spans="2:4" ht="18.75" customHeight="1" x14ac:dyDescent="0.25"/>
    <row r="134" spans="2:4" ht="18.75" x14ac:dyDescent="0.25">
      <c r="B134" s="48"/>
    </row>
    <row r="135" spans="2:4" x14ac:dyDescent="0.25">
      <c r="B135" s="49"/>
    </row>
    <row r="136" spans="2:4" ht="18.75" x14ac:dyDescent="0.25">
      <c r="B136" s="50"/>
    </row>
    <row r="137" spans="2:4" ht="18.75" x14ac:dyDescent="0.25">
      <c r="B137" s="51"/>
    </row>
    <row r="138" spans="2:4" x14ac:dyDescent="0.25">
      <c r="D138" s="52"/>
    </row>
  </sheetData>
  <mergeCells count="19">
    <mergeCell ref="B10:D10"/>
    <mergeCell ref="B11:D11"/>
    <mergeCell ref="B2:F2"/>
    <mergeCell ref="B3:F3"/>
    <mergeCell ref="B4:F4"/>
    <mergeCell ref="B5:F5"/>
    <mergeCell ref="B6:D6"/>
    <mergeCell ref="B125:K125"/>
    <mergeCell ref="B12:D12"/>
    <mergeCell ref="B13:D13"/>
    <mergeCell ref="B99:K99"/>
    <mergeCell ref="B100:K100"/>
    <mergeCell ref="B118:F118"/>
    <mergeCell ref="B113:E113"/>
    <mergeCell ref="B115:E115"/>
    <mergeCell ref="B117:E117"/>
    <mergeCell ref="B119:E119"/>
    <mergeCell ref="B121:E121"/>
    <mergeCell ref="B124:E124"/>
  </mergeCells>
  <printOptions horizontalCentered="1" verticalCentered="1"/>
  <pageMargins left="0.23622047244094491" right="0.23622047244094491" top="0" bottom="0" header="0" footer="0"/>
  <pageSetup scale="40" fitToWidth="0" fitToHeight="0" orientation="portrait" r:id="rId1"/>
  <headerFooter alignWithMargins="0"/>
  <rowBreaks count="1" manualBreakCount="1">
    <brk id="9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Merchant Banks </vt:lpstr>
      <vt:lpstr>'Merchant Banks '!Print_Area</vt:lpstr>
      <vt:lpstr>'Merchant Banks 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Shantoya Scott</dc:creator>
  <cp:lastModifiedBy>Tashna Bulli</cp:lastModifiedBy>
  <cp:lastPrinted>2019-09-30T20:22:39Z</cp:lastPrinted>
  <dcterms:created xsi:type="dcterms:W3CDTF">2019-09-13T15:10:13Z</dcterms:created>
  <dcterms:modified xsi:type="dcterms:W3CDTF">2020-03-31T14:24:32Z</dcterms:modified>
</cp:coreProperties>
</file>